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Nada\OneDrive\Radna površina\"/>
    </mc:Choice>
  </mc:AlternateContent>
  <xr:revisionPtr revIDLastSave="0" documentId="13_ncr:1_{FF35C6D2-F35E-4980-8303-BCF8F1133B33}" xr6:coauthVersionLast="36" xr6:coauthVersionMax="36"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F333" i="9"/>
  <c r="H332" i="9"/>
  <c r="G332" i="9"/>
  <c r="E332" i="9" s="1"/>
  <c r="F332" i="9"/>
  <c r="B332" i="9"/>
  <c r="H331" i="9"/>
  <c r="G331" i="9"/>
  <c r="F331" i="9"/>
  <c r="E331" i="9"/>
  <c r="B331" i="9" s="1"/>
  <c r="H330" i="9"/>
  <c r="G330" i="9"/>
  <c r="F330" i="9"/>
  <c r="E330" i="9"/>
  <c r="H329" i="9"/>
  <c r="G329" i="9"/>
  <c r="F329" i="9"/>
  <c r="H328" i="9"/>
  <c r="G328" i="9"/>
  <c r="E328" i="9" s="1"/>
  <c r="F328" i="9"/>
  <c r="B328" i="9"/>
  <c r="H327" i="9"/>
  <c r="G327" i="9"/>
  <c r="E327" i="9" s="1"/>
  <c r="B327" i="9" s="1"/>
  <c r="F327" i="9"/>
  <c r="H326" i="9"/>
  <c r="G326" i="9"/>
  <c r="F326" i="9"/>
  <c r="H325" i="9"/>
  <c r="G325" i="9"/>
  <c r="E325" i="9" s="1"/>
  <c r="F325" i="9"/>
  <c r="H324" i="9"/>
  <c r="G324" i="9"/>
  <c r="F324" i="9"/>
  <c r="H323" i="9"/>
  <c r="G323" i="9"/>
  <c r="F323" i="9"/>
  <c r="E323" i="9"/>
  <c r="B323" i="9" s="1"/>
  <c r="H322" i="9"/>
  <c r="G322" i="9"/>
  <c r="E322" i="9" s="1"/>
  <c r="F322" i="9"/>
  <c r="H321" i="9"/>
  <c r="G321" i="9"/>
  <c r="E321" i="9" s="1"/>
  <c r="F321" i="9"/>
  <c r="H320" i="9"/>
  <c r="G320" i="9"/>
  <c r="F320" i="9"/>
  <c r="H319" i="9"/>
  <c r="G319" i="9"/>
  <c r="F319" i="9"/>
  <c r="E319" i="9"/>
  <c r="B319" i="9" s="1"/>
  <c r="H318" i="9"/>
  <c r="G318" i="9"/>
  <c r="F318" i="9"/>
  <c r="E318" i="9"/>
  <c r="H317" i="9"/>
  <c r="G317" i="9"/>
  <c r="E317" i="9" s="1"/>
  <c r="F317" i="9"/>
  <c r="F316" i="9"/>
  <c r="F315" i="9"/>
  <c r="F314" i="9"/>
  <c r="H313" i="9"/>
  <c r="G313" i="9"/>
  <c r="E313" i="9" s="1"/>
  <c r="F313" i="9"/>
  <c r="H312" i="9"/>
  <c r="G312" i="9"/>
  <c r="F312" i="9"/>
  <c r="H311" i="9"/>
  <c r="G311" i="9"/>
  <c r="F311" i="9"/>
  <c r="F310" i="9"/>
  <c r="F309" i="9"/>
  <c r="F308" i="9"/>
  <c r="F298" i="9" s="1"/>
  <c r="H307" i="9"/>
  <c r="G307" i="9"/>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L286" i="9"/>
  <c r="F286" i="9" s="1"/>
  <c r="E286" i="9"/>
  <c r="B286" i="9"/>
  <c r="M285" i="9"/>
  <c r="L285" i="9"/>
  <c r="F285" i="9"/>
  <c r="E285" i="9"/>
  <c r="B285" i="9" s="1"/>
  <c r="M284" i="9"/>
  <c r="L284" i="9"/>
  <c r="F284" i="9"/>
  <c r="B284" i="9" s="1"/>
  <c r="E284" i="9"/>
  <c r="M283" i="9"/>
  <c r="L283" i="9"/>
  <c r="F283" i="9" s="1"/>
  <c r="E283" i="9"/>
  <c r="B283" i="9"/>
  <c r="M282" i="9"/>
  <c r="L282" i="9"/>
  <c r="F282" i="9" s="1"/>
  <c r="E282" i="9"/>
  <c r="B282" i="9"/>
  <c r="M281" i="9"/>
  <c r="L281" i="9"/>
  <c r="F281" i="9"/>
  <c r="E281" i="9"/>
  <c r="B281" i="9" s="1"/>
  <c r="M280" i="9"/>
  <c r="L280" i="9"/>
  <c r="F280" i="9"/>
  <c r="E280" i="9"/>
  <c r="B280" i="9" s="1"/>
  <c r="M279" i="9"/>
  <c r="L279" i="9"/>
  <c r="F279" i="9" s="1"/>
  <c r="E279" i="9"/>
  <c r="B279" i="9"/>
  <c r="M278" i="9"/>
  <c r="L278" i="9"/>
  <c r="F278" i="9" s="1"/>
  <c r="E278" i="9"/>
  <c r="B278" i="9"/>
  <c r="M277" i="9"/>
  <c r="L277" i="9"/>
  <c r="F277" i="9"/>
  <c r="E277" i="9"/>
  <c r="B277" i="9" s="1"/>
  <c r="M276" i="9"/>
  <c r="L276" i="9"/>
  <c r="F276" i="9"/>
  <c r="B276" i="9" s="1"/>
  <c r="E276" i="9"/>
  <c r="M275" i="9"/>
  <c r="L275" i="9"/>
  <c r="F275" i="9" s="1"/>
  <c r="E275" i="9"/>
  <c r="B275" i="9"/>
  <c r="M274" i="9"/>
  <c r="L274" i="9"/>
  <c r="F274" i="9" s="1"/>
  <c r="E274" i="9"/>
  <c r="B274" i="9"/>
  <c r="M273" i="9"/>
  <c r="L273" i="9"/>
  <c r="F273" i="9"/>
  <c r="E273" i="9"/>
  <c r="B273" i="9" s="1"/>
  <c r="M272" i="9"/>
  <c r="L272" i="9"/>
  <c r="F272" i="9"/>
  <c r="B272" i="9" s="1"/>
  <c r="E272" i="9"/>
  <c r="M271" i="9"/>
  <c r="L271" i="9"/>
  <c r="F271" i="9" s="1"/>
  <c r="E271" i="9"/>
  <c r="B271" i="9"/>
  <c r="M270" i="9"/>
  <c r="L270" i="9"/>
  <c r="F270" i="9" s="1"/>
  <c r="E270" i="9"/>
  <c r="B270" i="9"/>
  <c r="M269" i="9"/>
  <c r="L269" i="9"/>
  <c r="F269" i="9"/>
  <c r="E269" i="9"/>
  <c r="B269" i="9" s="1"/>
  <c r="M268" i="9"/>
  <c r="L268" i="9"/>
  <c r="F268" i="9"/>
  <c r="B268" i="9" s="1"/>
  <c r="E268" i="9"/>
  <c r="M267" i="9"/>
  <c r="L267" i="9"/>
  <c r="F267" i="9" s="1"/>
  <c r="E267" i="9"/>
  <c r="B267" i="9"/>
  <c r="M266" i="9"/>
  <c r="F266" i="9" s="1"/>
  <c r="L266" i="9"/>
  <c r="E266" i="9"/>
  <c r="B266" i="9"/>
  <c r="M265" i="9"/>
  <c r="L265" i="9"/>
  <c r="F265" i="9"/>
  <c r="E265" i="9"/>
  <c r="B265" i="9" s="1"/>
  <c r="M264" i="9"/>
  <c r="L264" i="9"/>
  <c r="F264" i="9"/>
  <c r="B264" i="9" s="1"/>
  <c r="E264" i="9"/>
  <c r="M263" i="9"/>
  <c r="L263" i="9"/>
  <c r="F263" i="9" s="1"/>
  <c r="E263" i="9"/>
  <c r="B263" i="9"/>
  <c r="M262" i="9"/>
  <c r="L262" i="9"/>
  <c r="F262" i="9" s="1"/>
  <c r="E262" i="9"/>
  <c r="B262" i="9"/>
  <c r="M261" i="9"/>
  <c r="L261" i="9"/>
  <c r="F261" i="9"/>
  <c r="E261" i="9"/>
  <c r="B261" i="9" s="1"/>
  <c r="M260" i="9"/>
  <c r="L260" i="9"/>
  <c r="F260" i="9"/>
  <c r="B260" i="9" s="1"/>
  <c r="E260" i="9"/>
  <c r="M259" i="9"/>
  <c r="L259" i="9"/>
  <c r="F259" i="9" s="1"/>
  <c r="E259" i="9"/>
  <c r="B259" i="9"/>
  <c r="M258" i="9"/>
  <c r="L258" i="9"/>
  <c r="F258" i="9" s="1"/>
  <c r="E258" i="9"/>
  <c r="B258" i="9"/>
  <c r="M257" i="9"/>
  <c r="L257" i="9"/>
  <c r="F257" i="9"/>
  <c r="E257" i="9"/>
  <c r="B257" i="9" s="1"/>
  <c r="M256" i="9"/>
  <c r="L256" i="9"/>
  <c r="F256" i="9"/>
  <c r="B256" i="9" s="1"/>
  <c r="E256" i="9"/>
  <c r="M255" i="9"/>
  <c r="L255" i="9"/>
  <c r="F255" i="9" s="1"/>
  <c r="E255" i="9"/>
  <c r="B255" i="9"/>
  <c r="M254" i="9"/>
  <c r="L254" i="9"/>
  <c r="F254" i="9" s="1"/>
  <c r="E254" i="9"/>
  <c r="B254" i="9"/>
  <c r="M253" i="9"/>
  <c r="L253" i="9"/>
  <c r="F253" i="9"/>
  <c r="E253" i="9"/>
  <c r="B253" i="9" s="1"/>
  <c r="M252" i="9"/>
  <c r="L252" i="9"/>
  <c r="F252" i="9"/>
  <c r="B252" i="9" s="1"/>
  <c r="E252" i="9"/>
  <c r="M251" i="9"/>
  <c r="L251" i="9"/>
  <c r="F251" i="9" s="1"/>
  <c r="E251" i="9"/>
  <c r="B251" i="9"/>
  <c r="M250" i="9"/>
  <c r="L250" i="9"/>
  <c r="F250" i="9" s="1"/>
  <c r="E250" i="9"/>
  <c r="B250" i="9"/>
  <c r="M249" i="9"/>
  <c r="L249" i="9"/>
  <c r="F249" i="9"/>
  <c r="E249" i="9"/>
  <c r="B249" i="9" s="1"/>
  <c r="M248" i="9"/>
  <c r="L248" i="9"/>
  <c r="F248" i="9"/>
  <c r="B248" i="9" s="1"/>
  <c r="E248" i="9"/>
  <c r="M247" i="9"/>
  <c r="L247" i="9"/>
  <c r="F247" i="9" s="1"/>
  <c r="E247" i="9"/>
  <c r="B247" i="9"/>
  <c r="M246" i="9"/>
  <c r="F246" i="9" s="1"/>
  <c r="L246" i="9"/>
  <c r="E246" i="9"/>
  <c r="B246" i="9"/>
  <c r="M245" i="9"/>
  <c r="L245" i="9"/>
  <c r="F245" i="9"/>
  <c r="E245" i="9"/>
  <c r="B245" i="9" s="1"/>
  <c r="M244" i="9"/>
  <c r="L244" i="9"/>
  <c r="F244" i="9"/>
  <c r="B244" i="9" s="1"/>
  <c r="E244" i="9"/>
  <c r="M243" i="9"/>
  <c r="L243" i="9"/>
  <c r="F243" i="9" s="1"/>
  <c r="E243" i="9"/>
  <c r="B243" i="9"/>
  <c r="M242" i="9"/>
  <c r="F242" i="9" s="1"/>
  <c r="L242" i="9"/>
  <c r="E242" i="9"/>
  <c r="B242" i="9"/>
  <c r="M241" i="9"/>
  <c r="F241" i="9" s="1"/>
  <c r="L241" i="9"/>
  <c r="E241" i="9"/>
  <c r="M240" i="9"/>
  <c r="F240" i="9" s="1"/>
  <c r="B240" i="9" s="1"/>
  <c r="L240" i="9"/>
  <c r="E240" i="9"/>
  <c r="M239" i="9"/>
  <c r="L239" i="9"/>
  <c r="E239" i="9"/>
  <c r="M238" i="9"/>
  <c r="F238" i="9" s="1"/>
  <c r="L238" i="9"/>
  <c r="E238" i="9"/>
  <c r="B238" i="9"/>
  <c r="M237" i="9"/>
  <c r="F237" i="9" s="1"/>
  <c r="L237" i="9"/>
  <c r="E237" i="9"/>
  <c r="M236" i="9"/>
  <c r="L236" i="9"/>
  <c r="E236" i="9"/>
  <c r="M235" i="9"/>
  <c r="L235" i="9"/>
  <c r="F235" i="9" s="1"/>
  <c r="E235" i="9"/>
  <c r="B235" i="9"/>
  <c r="M234" i="9"/>
  <c r="F234" i="9" s="1"/>
  <c r="L234" i="9"/>
  <c r="E234" i="9"/>
  <c r="B234" i="9"/>
  <c r="M233" i="9"/>
  <c r="L233" i="9"/>
  <c r="F233" i="9"/>
  <c r="E233" i="9"/>
  <c r="B233" i="9" s="1"/>
  <c r="M232" i="9"/>
  <c r="L232" i="9"/>
  <c r="F232" i="9"/>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F169" i="9"/>
  <c r="H168" i="9"/>
  <c r="E168" i="9" s="1"/>
  <c r="B168" i="9" s="1"/>
  <c r="G168" i="9"/>
  <c r="F168" i="9"/>
  <c r="H167" i="9"/>
  <c r="G167" i="9"/>
  <c r="F167" i="9"/>
  <c r="E167" i="9"/>
  <c r="B167" i="9" s="1"/>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H96" i="9"/>
  <c r="G96" i="9"/>
  <c r="F96" i="9"/>
  <c r="E96" i="9"/>
  <c r="B96" i="9" s="1"/>
  <c r="H95" i="9"/>
  <c r="G95" i="9"/>
  <c r="F95" i="9"/>
  <c r="E95" i="9"/>
  <c r="B95" i="9" s="1"/>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G89" i="9"/>
  <c r="F89" i="9"/>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E83" i="9" s="1"/>
  <c r="B83" i="9" s="1"/>
  <c r="G83" i="9"/>
  <c r="F83" i="9"/>
  <c r="H82" i="9"/>
  <c r="G82" i="9"/>
  <c r="F82" i="9"/>
  <c r="E82" i="9"/>
  <c r="B82" i="9" s="1"/>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E44" i="9" s="1"/>
  <c r="G44" i="9"/>
  <c r="F44" i="9"/>
  <c r="B44" i="9"/>
  <c r="H43" i="9"/>
  <c r="G43" i="9"/>
  <c r="F43" i="9"/>
  <c r="E43" i="9"/>
  <c r="B43" i="9" s="1"/>
  <c r="H42" i="9"/>
  <c r="G42" i="9"/>
  <c r="E42" i="9" s="1"/>
  <c r="B42" i="9" s="1"/>
  <c r="F42" i="9"/>
  <c r="H41" i="9"/>
  <c r="G41" i="9"/>
  <c r="F41" i="9"/>
  <c r="H40" i="9"/>
  <c r="E40" i="9" s="1"/>
  <c r="B40" i="9" s="1"/>
  <c r="G40" i="9"/>
  <c r="F40" i="9"/>
  <c r="H39" i="9"/>
  <c r="G39" i="9"/>
  <c r="F39" i="9"/>
  <c r="E39" i="9"/>
  <c r="B39" i="9" s="1"/>
  <c r="H38" i="9"/>
  <c r="G38" i="9"/>
  <c r="E38" i="9" s="1"/>
  <c r="B38" i="9" s="1"/>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E30" i="9" s="1"/>
  <c r="B30" i="9" s="1"/>
  <c r="F30" i="9"/>
  <c r="H29" i="9"/>
  <c r="G29" i="9"/>
  <c r="E29" i="9" s="1"/>
  <c r="B29" i="9" s="1"/>
  <c r="F29" i="9"/>
  <c r="H28" i="9"/>
  <c r="E28" i="9" s="1"/>
  <c r="G28" i="9"/>
  <c r="F28" i="9"/>
  <c r="B28" i="9"/>
  <c r="H27" i="9"/>
  <c r="G27" i="9"/>
  <c r="F27" i="9"/>
  <c r="E27" i="9"/>
  <c r="B27" i="9" s="1"/>
  <c r="H26" i="9"/>
  <c r="G26" i="9"/>
  <c r="F26" i="9"/>
  <c r="H25" i="9"/>
  <c r="G25" i="9"/>
  <c r="F25" i="9"/>
  <c r="F24" i="9"/>
  <c r="F4" i="9"/>
  <c r="O3" i="9"/>
  <c r="G296" i="9" s="1"/>
  <c r="I3" i="9"/>
  <c r="G301" i="9" s="1"/>
  <c r="E301" i="9" s="1"/>
  <c r="B301" i="9" s="1"/>
  <c r="H3" i="9"/>
  <c r="G3" i="9"/>
  <c r="D104" i="8"/>
  <c r="C1681" i="1" s="1"/>
  <c r="D97" i="8"/>
  <c r="D92" i="8"/>
  <c r="D87" i="8"/>
  <c r="D82" i="8"/>
  <c r="D77" i="8"/>
  <c r="D72" i="8"/>
  <c r="D67" i="8"/>
  <c r="D62" i="8"/>
  <c r="D57" i="8"/>
  <c r="D52" i="8"/>
  <c r="D51" i="8"/>
  <c r="D46" i="8"/>
  <c r="D45" i="8" s="1"/>
  <c r="I40" i="3" s="1"/>
  <c r="D37" i="8"/>
  <c r="D27" i="8"/>
  <c r="D25" i="8" s="1"/>
  <c r="C1602" i="1" s="1"/>
  <c r="G1602" i="1" s="1"/>
  <c r="D18" i="8"/>
  <c r="C1595" i="1" s="1"/>
  <c r="H1595" i="1" s="1"/>
  <c r="D8" i="8"/>
  <c r="C1585" i="1" s="1"/>
  <c r="E44" i="7"/>
  <c r="D44" i="7"/>
  <c r="D38" i="7" s="1"/>
  <c r="E39" i="7"/>
  <c r="E38" i="7" s="1"/>
  <c r="D1571" i="1" s="1"/>
  <c r="D39" i="7"/>
  <c r="E30" i="7"/>
  <c r="D30" i="7"/>
  <c r="E23" i="7"/>
  <c r="D23" i="7"/>
  <c r="D22" i="7" s="1"/>
  <c r="E22" i="7"/>
  <c r="E14" i="7"/>
  <c r="D14" i="7"/>
  <c r="E7" i="7"/>
  <c r="E6" i="7" s="1"/>
  <c r="D7" i="7"/>
  <c r="D6" i="7"/>
  <c r="D5" i="7" s="1"/>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8" i="3"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E141" i="6" s="1"/>
  <c r="I31" i="3"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E178" i="5" s="1"/>
  <c r="H336" i="9" s="1"/>
  <c r="D186" i="5"/>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7" i="5"/>
  <c r="F86" i="5"/>
  <c r="F85" i="5"/>
  <c r="F84" i="5"/>
  <c r="F83" i="5"/>
  <c r="E82" i="5"/>
  <c r="D82" i="5"/>
  <c r="F82" i="5" s="1"/>
  <c r="F81" i="5"/>
  <c r="F80" i="5"/>
  <c r="F79" i="5"/>
  <c r="F78" i="5"/>
  <c r="F77" i="5"/>
  <c r="E76" i="5"/>
  <c r="D76" i="5"/>
  <c r="F76" i="5" s="1"/>
  <c r="F75" i="5"/>
  <c r="F74" i="5"/>
  <c r="F73" i="5"/>
  <c r="F72" i="5"/>
  <c r="E71" i="5"/>
  <c r="D1076" i="1"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G1040" i="1" s="1"/>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E629" i="4" s="1"/>
  <c r="D623" i="1" s="1"/>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8" i="4" s="1"/>
  <c r="E427" i="4"/>
  <c r="D422" i="1" s="1"/>
  <c r="H422" i="1" s="1"/>
  <c r="D427" i="4"/>
  <c r="F427" i="4" s="1"/>
  <c r="E426" i="4"/>
  <c r="D426" i="4"/>
  <c r="D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D222" i="4"/>
  <c r="E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D164"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E129" i="4"/>
  <c r="D129" i="4"/>
  <c r="F129" i="4" s="1"/>
  <c r="F128" i="4"/>
  <c r="F127" i="4"/>
  <c r="F126" i="4"/>
  <c r="E126" i="4"/>
  <c r="D126" i="4"/>
  <c r="D125" i="4"/>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H35" i="3"/>
  <c r="G35" i="3"/>
  <c r="B35" i="3"/>
  <c r="I34" i="3"/>
  <c r="H34" i="3"/>
  <c r="G34" i="3"/>
  <c r="B34" i="3"/>
  <c r="I33" i="3"/>
  <c r="H33" i="3"/>
  <c r="G33" i="3"/>
  <c r="B33" i="3"/>
  <c r="G31" i="3"/>
  <c r="B31" i="3"/>
  <c r="I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G1684" i="1"/>
  <c r="C1684" i="1"/>
  <c r="H1684" i="1" s="1"/>
  <c r="C1683" i="1"/>
  <c r="G1683" i="1" s="1"/>
  <c r="H1682" i="1"/>
  <c r="G1682" i="1"/>
  <c r="C1682" i="1"/>
  <c r="G1680" i="1"/>
  <c r="C1680" i="1"/>
  <c r="H1680" i="1" s="1"/>
  <c r="H1679" i="1"/>
  <c r="C1679" i="1"/>
  <c r="G1679" i="1" s="1"/>
  <c r="H1678" i="1"/>
  <c r="G1678" i="1"/>
  <c r="C1678" i="1"/>
  <c r="G1677" i="1"/>
  <c r="C1677" i="1"/>
  <c r="H1677" i="1" s="1"/>
  <c r="G1676" i="1"/>
  <c r="C1676" i="1"/>
  <c r="H1676" i="1" s="1"/>
  <c r="H1675" i="1"/>
  <c r="C1675" i="1"/>
  <c r="G1675" i="1" s="1"/>
  <c r="H1674" i="1"/>
  <c r="G1674" i="1"/>
  <c r="C1674" i="1"/>
  <c r="H1673" i="1"/>
  <c r="G1673" i="1"/>
  <c r="C1673" i="1"/>
  <c r="G1672" i="1"/>
  <c r="C1672" i="1"/>
  <c r="H1672" i="1" s="1"/>
  <c r="H1671" i="1"/>
  <c r="C1671" i="1"/>
  <c r="G1671" i="1" s="1"/>
  <c r="H1670" i="1"/>
  <c r="G1670" i="1"/>
  <c r="C1670" i="1"/>
  <c r="G1669" i="1"/>
  <c r="C1669" i="1"/>
  <c r="H1669" i="1" s="1"/>
  <c r="G1668" i="1"/>
  <c r="C1668" i="1"/>
  <c r="H1668" i="1" s="1"/>
  <c r="H1667" i="1"/>
  <c r="C1667" i="1"/>
  <c r="G1667" i="1" s="1"/>
  <c r="H1666" i="1"/>
  <c r="G1666" i="1"/>
  <c r="C1666" i="1"/>
  <c r="H1665" i="1"/>
  <c r="G1665" i="1"/>
  <c r="C1665" i="1"/>
  <c r="G1664" i="1"/>
  <c r="C1664" i="1"/>
  <c r="H1664" i="1" s="1"/>
  <c r="H1663" i="1"/>
  <c r="C1663" i="1"/>
  <c r="G1663" i="1" s="1"/>
  <c r="H1662" i="1"/>
  <c r="G1662" i="1"/>
  <c r="C1662" i="1"/>
  <c r="G1661" i="1"/>
  <c r="C1661" i="1"/>
  <c r="H1661" i="1" s="1"/>
  <c r="G1660" i="1"/>
  <c r="C1660" i="1"/>
  <c r="H1660" i="1" s="1"/>
  <c r="H1659" i="1"/>
  <c r="C1659" i="1"/>
  <c r="G1659" i="1" s="1"/>
  <c r="H1658" i="1"/>
  <c r="G1658" i="1"/>
  <c r="C1658" i="1"/>
  <c r="H1657" i="1"/>
  <c r="G1657" i="1"/>
  <c r="C1657" i="1"/>
  <c r="G1656" i="1"/>
  <c r="C1656" i="1"/>
  <c r="H1656" i="1" s="1"/>
  <c r="H1655" i="1"/>
  <c r="C1655" i="1"/>
  <c r="G1655" i="1" s="1"/>
  <c r="H1654" i="1"/>
  <c r="G1654" i="1"/>
  <c r="C1654" i="1"/>
  <c r="G1653" i="1"/>
  <c r="C1653" i="1"/>
  <c r="H1653" i="1" s="1"/>
  <c r="G1652" i="1"/>
  <c r="C1652" i="1"/>
  <c r="H1652" i="1" s="1"/>
  <c r="H1651" i="1"/>
  <c r="C1651" i="1"/>
  <c r="G1651" i="1" s="1"/>
  <c r="H1650" i="1"/>
  <c r="G1650" i="1"/>
  <c r="C1650" i="1"/>
  <c r="H1649" i="1"/>
  <c r="G1649" i="1"/>
  <c r="C1649" i="1"/>
  <c r="G1648" i="1"/>
  <c r="C1648" i="1"/>
  <c r="H1648" i="1" s="1"/>
  <c r="H1647" i="1"/>
  <c r="C1647" i="1"/>
  <c r="G1647" i="1" s="1"/>
  <c r="H1646" i="1"/>
  <c r="C1646" i="1"/>
  <c r="G1646" i="1" s="1"/>
  <c r="G1645" i="1"/>
  <c r="C1645" i="1"/>
  <c r="H1645" i="1" s="1"/>
  <c r="H1644" i="1"/>
  <c r="C1644" i="1"/>
  <c r="G1644" i="1" s="1"/>
  <c r="H1643" i="1"/>
  <c r="G1643" i="1"/>
  <c r="C1643" i="1"/>
  <c r="H1642" i="1"/>
  <c r="C1642" i="1"/>
  <c r="G1642" i="1" s="1"/>
  <c r="G1641" i="1"/>
  <c r="C1641" i="1"/>
  <c r="H1641" i="1" s="1"/>
  <c r="H1640" i="1"/>
  <c r="C1640" i="1"/>
  <c r="G1640" i="1" s="1"/>
  <c r="H1639" i="1"/>
  <c r="G1639" i="1"/>
  <c r="C1639" i="1"/>
  <c r="C1638" i="1"/>
  <c r="G1638" i="1" s="1"/>
  <c r="G1637" i="1"/>
  <c r="C1637" i="1"/>
  <c r="H1637" i="1" s="1"/>
  <c r="C1636" i="1"/>
  <c r="G1636" i="1" s="1"/>
  <c r="H1635" i="1"/>
  <c r="G1635" i="1"/>
  <c r="C1635" i="1"/>
  <c r="C1634" i="1"/>
  <c r="G1633" i="1"/>
  <c r="C1633" i="1"/>
  <c r="H1633" i="1" s="1"/>
  <c r="C1632" i="1"/>
  <c r="H1631" i="1"/>
  <c r="G1631" i="1"/>
  <c r="C1631" i="1"/>
  <c r="H1630" i="1"/>
  <c r="C1630" i="1"/>
  <c r="G1630" i="1" s="1"/>
  <c r="G1629" i="1"/>
  <c r="C1629" i="1"/>
  <c r="H1629" i="1" s="1"/>
  <c r="H1628" i="1"/>
  <c r="C1628" i="1"/>
  <c r="G1628" i="1" s="1"/>
  <c r="H1627" i="1"/>
  <c r="G1627" i="1"/>
  <c r="C1627" i="1"/>
  <c r="H1626" i="1"/>
  <c r="C1626" i="1"/>
  <c r="G1626" i="1" s="1"/>
  <c r="G1625" i="1"/>
  <c r="C1625" i="1"/>
  <c r="H1625" i="1" s="1"/>
  <c r="H1624" i="1"/>
  <c r="C1624" i="1"/>
  <c r="G1624" i="1" s="1"/>
  <c r="H1623" i="1"/>
  <c r="G1623" i="1"/>
  <c r="C1623" i="1"/>
  <c r="C1622" i="1"/>
  <c r="G1622" i="1" s="1"/>
  <c r="H1620" i="1"/>
  <c r="C1620" i="1"/>
  <c r="G1620" i="1" s="1"/>
  <c r="H1619" i="1"/>
  <c r="G1619" i="1"/>
  <c r="C1619" i="1"/>
  <c r="C1618" i="1"/>
  <c r="G1618" i="1" s="1"/>
  <c r="G1617" i="1"/>
  <c r="C1617" i="1"/>
  <c r="H1617" i="1" s="1"/>
  <c r="C1616" i="1"/>
  <c r="G1616" i="1" s="1"/>
  <c r="H1615" i="1"/>
  <c r="G1615" i="1"/>
  <c r="C1615" i="1"/>
  <c r="C1614" i="1"/>
  <c r="G1613" i="1"/>
  <c r="C1613" i="1"/>
  <c r="H1613" i="1" s="1"/>
  <c r="C1612" i="1"/>
  <c r="H1611" i="1"/>
  <c r="G1611" i="1"/>
  <c r="C1611" i="1"/>
  <c r="C1610" i="1"/>
  <c r="G1610" i="1" s="1"/>
  <c r="G1609" i="1"/>
  <c r="C1609" i="1"/>
  <c r="H1609" i="1" s="1"/>
  <c r="H1608" i="1"/>
  <c r="C1608" i="1"/>
  <c r="G1608" i="1" s="1"/>
  <c r="H1607" i="1"/>
  <c r="G1607" i="1"/>
  <c r="C1607" i="1"/>
  <c r="C1606" i="1"/>
  <c r="G1606" i="1" s="1"/>
  <c r="C1605" i="1"/>
  <c r="H1605" i="1" s="1"/>
  <c r="H1603" i="1"/>
  <c r="G1603" i="1"/>
  <c r="C1603" i="1"/>
  <c r="G1601" i="1"/>
  <c r="C1601" i="1"/>
  <c r="H1601" i="1" s="1"/>
  <c r="C1600" i="1"/>
  <c r="G1600" i="1" s="1"/>
  <c r="H1599" i="1"/>
  <c r="G1599" i="1"/>
  <c r="C1599" i="1"/>
  <c r="C1598" i="1"/>
  <c r="G1597" i="1"/>
  <c r="C1597" i="1"/>
  <c r="H1597" i="1" s="1"/>
  <c r="C1596" i="1"/>
  <c r="G1595" i="1"/>
  <c r="C1594" i="1"/>
  <c r="G1594" i="1" s="1"/>
  <c r="G1593" i="1"/>
  <c r="C1593" i="1"/>
  <c r="H1593" i="1" s="1"/>
  <c r="C1592" i="1"/>
  <c r="G1592" i="1" s="1"/>
  <c r="C1591" i="1"/>
  <c r="G1591" i="1" s="1"/>
  <c r="C1590" i="1"/>
  <c r="G1589" i="1"/>
  <c r="C1589" i="1"/>
  <c r="H1589" i="1" s="1"/>
  <c r="C1588" i="1"/>
  <c r="C1587" i="1"/>
  <c r="H1587" i="1" s="1"/>
  <c r="H1586" i="1"/>
  <c r="C1586" i="1"/>
  <c r="G1586" i="1" s="1"/>
  <c r="H1584" i="1"/>
  <c r="C1584" i="1"/>
  <c r="G1584" i="1" s="1"/>
  <c r="C1582" i="1"/>
  <c r="D1581" i="1"/>
  <c r="C1581" i="1"/>
  <c r="D1580" i="1"/>
  <c r="C1580" i="1"/>
  <c r="D1579" i="1"/>
  <c r="C1579" i="1"/>
  <c r="D1578" i="1"/>
  <c r="C1578" i="1"/>
  <c r="D1577" i="1"/>
  <c r="C1577" i="1"/>
  <c r="H1577" i="1" s="1"/>
  <c r="D1576" i="1"/>
  <c r="C1576" i="1"/>
  <c r="G1576" i="1" s="1"/>
  <c r="D1575" i="1"/>
  <c r="C1575" i="1"/>
  <c r="G1575" i="1" s="1"/>
  <c r="D1574" i="1"/>
  <c r="C1574" i="1"/>
  <c r="G1574" i="1" s="1"/>
  <c r="D1573" i="1"/>
  <c r="C1573" i="1"/>
  <c r="G1573" i="1" s="1"/>
  <c r="C1572" i="1"/>
  <c r="C1571" i="1"/>
  <c r="H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G1563" i="1"/>
  <c r="D1563" i="1"/>
  <c r="C1563" i="1"/>
  <c r="H1563" i="1" s="1"/>
  <c r="G1562" i="1"/>
  <c r="D1562" i="1"/>
  <c r="C1562" i="1"/>
  <c r="G1561" i="1"/>
  <c r="D1561" i="1"/>
  <c r="C1561" i="1"/>
  <c r="G1560" i="1"/>
  <c r="D1560" i="1"/>
  <c r="C1560" i="1"/>
  <c r="G1559" i="1"/>
  <c r="D1559" i="1"/>
  <c r="C1559" i="1"/>
  <c r="D1558" i="1"/>
  <c r="C1558" i="1"/>
  <c r="G1558" i="1" s="1"/>
  <c r="G1557" i="1"/>
  <c r="D1557" i="1"/>
  <c r="C1557" i="1"/>
  <c r="G1556" i="1"/>
  <c r="D1556" i="1"/>
  <c r="C1556" i="1"/>
  <c r="H1556" i="1" s="1"/>
  <c r="D1555" i="1"/>
  <c r="C1555" i="1"/>
  <c r="D1554" i="1"/>
  <c r="C1554" i="1"/>
  <c r="D1553" i="1"/>
  <c r="C1553" i="1"/>
  <c r="D1552" i="1"/>
  <c r="C1552" i="1"/>
  <c r="D1551" i="1"/>
  <c r="C1551" i="1"/>
  <c r="D1550" i="1"/>
  <c r="C1550" i="1"/>
  <c r="D1549" i="1"/>
  <c r="C1549" i="1"/>
  <c r="D1548" i="1"/>
  <c r="C1548" i="1"/>
  <c r="H1547" i="1"/>
  <c r="D1547" i="1"/>
  <c r="G1547" i="1" s="1"/>
  <c r="C1547" i="1"/>
  <c r="J1547" i="1" s="1"/>
  <c r="J1546" i="1"/>
  <c r="H1546" i="1"/>
  <c r="D1546" i="1"/>
  <c r="C1546" i="1"/>
  <c r="G1546" i="1" s="1"/>
  <c r="I1546" i="1" s="1"/>
  <c r="J1545" i="1"/>
  <c r="H1545" i="1"/>
  <c r="D1545" i="1"/>
  <c r="G1545" i="1" s="1"/>
  <c r="C1545" i="1"/>
  <c r="J1544" i="1"/>
  <c r="H1544" i="1"/>
  <c r="D1544" i="1"/>
  <c r="C1544" i="1"/>
  <c r="G1544" i="1" s="1"/>
  <c r="I1544" i="1" s="1"/>
  <c r="J1543" i="1"/>
  <c r="H1543" i="1"/>
  <c r="D1543" i="1"/>
  <c r="G1543" i="1" s="1"/>
  <c r="C1543" i="1"/>
  <c r="J1542" i="1"/>
  <c r="H1542" i="1"/>
  <c r="D1542" i="1"/>
  <c r="C1542" i="1"/>
  <c r="G1542" i="1" s="1"/>
  <c r="I1542" i="1" s="1"/>
  <c r="J1541" i="1"/>
  <c r="H1541" i="1"/>
  <c r="D1541" i="1"/>
  <c r="G1541" i="1" s="1"/>
  <c r="C1541" i="1"/>
  <c r="H1540" i="1"/>
  <c r="D1540" i="1"/>
  <c r="G1540" i="1" s="1"/>
  <c r="C1540" i="1"/>
  <c r="D1539" i="1"/>
  <c r="D1538" i="1"/>
  <c r="H1536" i="1"/>
  <c r="D1536" i="1"/>
  <c r="G1536" i="1" s="1"/>
  <c r="C1536" i="1"/>
  <c r="H1535" i="1"/>
  <c r="D1535" i="1"/>
  <c r="G1535" i="1" s="1"/>
  <c r="C1535" i="1"/>
  <c r="D1534" i="1"/>
  <c r="C1534" i="1"/>
  <c r="D1533" i="1"/>
  <c r="G1533" i="1" s="1"/>
  <c r="C1533" i="1"/>
  <c r="H1532" i="1"/>
  <c r="D1532" i="1"/>
  <c r="G1532" i="1" s="1"/>
  <c r="C1532" i="1"/>
  <c r="H1531" i="1"/>
  <c r="D1531" i="1"/>
  <c r="G1531" i="1" s="1"/>
  <c r="C1531" i="1"/>
  <c r="D1530" i="1"/>
  <c r="C1530" i="1"/>
  <c r="D1529" i="1"/>
  <c r="G1529" i="1" s="1"/>
  <c r="C1529" i="1"/>
  <c r="H1528" i="1"/>
  <c r="D1528" i="1"/>
  <c r="G1528" i="1" s="1"/>
  <c r="C1528" i="1"/>
  <c r="H1527" i="1"/>
  <c r="D1527" i="1"/>
  <c r="G1527" i="1" s="1"/>
  <c r="C1527" i="1"/>
  <c r="D1526" i="1"/>
  <c r="C1526" i="1"/>
  <c r="D1525" i="1"/>
  <c r="G1525" i="1" s="1"/>
  <c r="C1525" i="1"/>
  <c r="H1524" i="1"/>
  <c r="D1524" i="1"/>
  <c r="G1524" i="1" s="1"/>
  <c r="C1524" i="1"/>
  <c r="H1523" i="1"/>
  <c r="D1523" i="1"/>
  <c r="G1523" i="1" s="1"/>
  <c r="C1523" i="1"/>
  <c r="D1522" i="1"/>
  <c r="C1522" i="1"/>
  <c r="D1521" i="1"/>
  <c r="G1521" i="1" s="1"/>
  <c r="C1521" i="1"/>
  <c r="H1520" i="1"/>
  <c r="D1520" i="1"/>
  <c r="G1520" i="1" s="1"/>
  <c r="C1520" i="1"/>
  <c r="H1519" i="1"/>
  <c r="D1519" i="1"/>
  <c r="G1519" i="1" s="1"/>
  <c r="C1519" i="1"/>
  <c r="D1518" i="1"/>
  <c r="C1518" i="1"/>
  <c r="D1517" i="1"/>
  <c r="G1517" i="1" s="1"/>
  <c r="C1517" i="1"/>
  <c r="D1516" i="1"/>
  <c r="C1516" i="1"/>
  <c r="H1515" i="1"/>
  <c r="D1515" i="1"/>
  <c r="G1515" i="1" s="1"/>
  <c r="C1515" i="1"/>
  <c r="D1514" i="1"/>
  <c r="H1513" i="1"/>
  <c r="D1513" i="1"/>
  <c r="G1513" i="1" s="1"/>
  <c r="C1513" i="1"/>
  <c r="H1512" i="1"/>
  <c r="D1512" i="1"/>
  <c r="G1512" i="1" s="1"/>
  <c r="C1512" i="1"/>
  <c r="D1511" i="1"/>
  <c r="D1510" i="1"/>
  <c r="D1509" i="1"/>
  <c r="C1509" i="1"/>
  <c r="D1508" i="1"/>
  <c r="G1508" i="1" s="1"/>
  <c r="C1508" i="1"/>
  <c r="H1507" i="1"/>
  <c r="D1507" i="1"/>
  <c r="G1507" i="1" s="1"/>
  <c r="C1507" i="1"/>
  <c r="H1506" i="1"/>
  <c r="D1506" i="1"/>
  <c r="G1506" i="1" s="1"/>
  <c r="C1506" i="1"/>
  <c r="D1505" i="1"/>
  <c r="C1505" i="1"/>
  <c r="D1504" i="1"/>
  <c r="G1504" i="1" s="1"/>
  <c r="C1504" i="1"/>
  <c r="H1503" i="1"/>
  <c r="D1503" i="1"/>
  <c r="G1503" i="1" s="1"/>
  <c r="C1503" i="1"/>
  <c r="D1502" i="1"/>
  <c r="C1502" i="1"/>
  <c r="D1501" i="1"/>
  <c r="C1501" i="1"/>
  <c r="D1500" i="1"/>
  <c r="G1500" i="1" s="1"/>
  <c r="C1500" i="1"/>
  <c r="H1499" i="1"/>
  <c r="D1499" i="1"/>
  <c r="G1499" i="1" s="1"/>
  <c r="C1499" i="1"/>
  <c r="H1498" i="1"/>
  <c r="D1498" i="1"/>
  <c r="G1498" i="1" s="1"/>
  <c r="C1498" i="1"/>
  <c r="D1497" i="1"/>
  <c r="C1497" i="1"/>
  <c r="D1496" i="1"/>
  <c r="G1496" i="1" s="1"/>
  <c r="C1496" i="1"/>
  <c r="H1495" i="1"/>
  <c r="D1495" i="1"/>
  <c r="G1495" i="1" s="1"/>
  <c r="C1495" i="1"/>
  <c r="D1494" i="1"/>
  <c r="C1494" i="1"/>
  <c r="D1493" i="1"/>
  <c r="C1493" i="1"/>
  <c r="D1492" i="1"/>
  <c r="G1492" i="1" s="1"/>
  <c r="C1492" i="1"/>
  <c r="H1491" i="1"/>
  <c r="D1491" i="1"/>
  <c r="G1491" i="1" s="1"/>
  <c r="C1491" i="1"/>
  <c r="H1490" i="1"/>
  <c r="D1490" i="1"/>
  <c r="G1490" i="1" s="1"/>
  <c r="C1490" i="1"/>
  <c r="D1489" i="1"/>
  <c r="C1489" i="1"/>
  <c r="D1488" i="1"/>
  <c r="G1488" i="1" s="1"/>
  <c r="C1488" i="1"/>
  <c r="H1487" i="1"/>
  <c r="D1487" i="1"/>
  <c r="G1487" i="1" s="1"/>
  <c r="C1487" i="1"/>
  <c r="D1486" i="1"/>
  <c r="C1486" i="1"/>
  <c r="D1485" i="1"/>
  <c r="H1484" i="1"/>
  <c r="D1484" i="1"/>
  <c r="G1484" i="1" s="1"/>
  <c r="C1484" i="1"/>
  <c r="D1483" i="1"/>
  <c r="C1483" i="1"/>
  <c r="H1482" i="1"/>
  <c r="D1482" i="1"/>
  <c r="G1482" i="1" s="1"/>
  <c r="C1482" i="1"/>
  <c r="D1481" i="1"/>
  <c r="C1481" i="1"/>
  <c r="H1480" i="1"/>
  <c r="D1480" i="1"/>
  <c r="G1480" i="1" s="1"/>
  <c r="C1480" i="1"/>
  <c r="H1479" i="1"/>
  <c r="D1479" i="1"/>
  <c r="G1479" i="1" s="1"/>
  <c r="C1479" i="1"/>
  <c r="D1478" i="1"/>
  <c r="H1477" i="1"/>
  <c r="D1477" i="1"/>
  <c r="G1477" i="1" s="1"/>
  <c r="C1477" i="1"/>
  <c r="H1476" i="1"/>
  <c r="D1476" i="1"/>
  <c r="G1476" i="1" s="1"/>
  <c r="C1476" i="1"/>
  <c r="H1475" i="1"/>
  <c r="D1475" i="1"/>
  <c r="G1475" i="1" s="1"/>
  <c r="C1475" i="1"/>
  <c r="D1474" i="1"/>
  <c r="C1474" i="1"/>
  <c r="H1473" i="1"/>
  <c r="D1473" i="1"/>
  <c r="G1473" i="1" s="1"/>
  <c r="C1473" i="1"/>
  <c r="H1472" i="1"/>
  <c r="D1472" i="1"/>
  <c r="G1472" i="1" s="1"/>
  <c r="C1472" i="1"/>
  <c r="D1471" i="1"/>
  <c r="H1470" i="1"/>
  <c r="D1470" i="1"/>
  <c r="G1470" i="1" s="1"/>
  <c r="C1470" i="1"/>
  <c r="H1469" i="1"/>
  <c r="D1469" i="1"/>
  <c r="G1469" i="1" s="1"/>
  <c r="C1469" i="1"/>
  <c r="D1468" i="1"/>
  <c r="G1468" i="1" s="1"/>
  <c r="C1468" i="1"/>
  <c r="D1467" i="1"/>
  <c r="C1467" i="1"/>
  <c r="H1466" i="1"/>
  <c r="D1466" i="1"/>
  <c r="G1466" i="1" s="1"/>
  <c r="C1466" i="1"/>
  <c r="D1465" i="1"/>
  <c r="G1465" i="1" s="1"/>
  <c r="C1465" i="1"/>
  <c r="G1464" i="1"/>
  <c r="D1464" i="1"/>
  <c r="H1464" i="1" s="1"/>
  <c r="C1464" i="1"/>
  <c r="G1463" i="1"/>
  <c r="D1463" i="1"/>
  <c r="H1463" i="1" s="1"/>
  <c r="C1463" i="1"/>
  <c r="G1462" i="1"/>
  <c r="D1462" i="1"/>
  <c r="H1462" i="1" s="1"/>
  <c r="C1462" i="1"/>
  <c r="D1461" i="1"/>
  <c r="H1461" i="1" s="1"/>
  <c r="C1461" i="1"/>
  <c r="G1460" i="1"/>
  <c r="D1460" i="1"/>
  <c r="H1460" i="1" s="1"/>
  <c r="C1460" i="1"/>
  <c r="G1459" i="1"/>
  <c r="D1459" i="1"/>
  <c r="H1459" i="1" s="1"/>
  <c r="C1459" i="1"/>
  <c r="G1458" i="1"/>
  <c r="D1458" i="1"/>
  <c r="H1458" i="1" s="1"/>
  <c r="C1458" i="1"/>
  <c r="D1457" i="1"/>
  <c r="H1457" i="1" s="1"/>
  <c r="C1457" i="1"/>
  <c r="G1456" i="1"/>
  <c r="D1456" i="1"/>
  <c r="H1456" i="1" s="1"/>
  <c r="C1456" i="1"/>
  <c r="G1455" i="1"/>
  <c r="D1455" i="1"/>
  <c r="H1455" i="1" s="1"/>
  <c r="C1455" i="1"/>
  <c r="G1454" i="1"/>
  <c r="D1454" i="1"/>
  <c r="H1454" i="1" s="1"/>
  <c r="C1454" i="1"/>
  <c r="D1453" i="1"/>
  <c r="H1453" i="1" s="1"/>
  <c r="C1453" i="1"/>
  <c r="G1452" i="1"/>
  <c r="D1452" i="1"/>
  <c r="H1452" i="1" s="1"/>
  <c r="C1452" i="1"/>
  <c r="G1451" i="1"/>
  <c r="D1451" i="1"/>
  <c r="H1451" i="1" s="1"/>
  <c r="C1451" i="1"/>
  <c r="G1450" i="1"/>
  <c r="D1450" i="1"/>
  <c r="H1450" i="1" s="1"/>
  <c r="C1450" i="1"/>
  <c r="D1449" i="1"/>
  <c r="H1449" i="1" s="1"/>
  <c r="C1449" i="1"/>
  <c r="G1448" i="1"/>
  <c r="D1448" i="1"/>
  <c r="H1448" i="1" s="1"/>
  <c r="C1448" i="1"/>
  <c r="G1447" i="1"/>
  <c r="D1447" i="1"/>
  <c r="H1447" i="1" s="1"/>
  <c r="C1447" i="1"/>
  <c r="G1446" i="1"/>
  <c r="D1446" i="1"/>
  <c r="H1446" i="1" s="1"/>
  <c r="C1446" i="1"/>
  <c r="D1445" i="1"/>
  <c r="H1445" i="1" s="1"/>
  <c r="C1445" i="1"/>
  <c r="G1444" i="1"/>
  <c r="D1444" i="1"/>
  <c r="H1444" i="1" s="1"/>
  <c r="C1444" i="1"/>
  <c r="G1443" i="1"/>
  <c r="D1443" i="1"/>
  <c r="H1443" i="1" s="1"/>
  <c r="C1443" i="1"/>
  <c r="G1442" i="1"/>
  <c r="D1442" i="1"/>
  <c r="H1442" i="1" s="1"/>
  <c r="C1442" i="1"/>
  <c r="D1441" i="1"/>
  <c r="H1441" i="1" s="1"/>
  <c r="C1441" i="1"/>
  <c r="G1440" i="1"/>
  <c r="D1440" i="1"/>
  <c r="H1440" i="1" s="1"/>
  <c r="C1440" i="1"/>
  <c r="G1439" i="1"/>
  <c r="D1439" i="1"/>
  <c r="H1439" i="1" s="1"/>
  <c r="C1439" i="1"/>
  <c r="G1438" i="1"/>
  <c r="D1438" i="1"/>
  <c r="H1438" i="1" s="1"/>
  <c r="C1438" i="1"/>
  <c r="D1437" i="1"/>
  <c r="H1437" i="1" s="1"/>
  <c r="C1437" i="1"/>
  <c r="G1436" i="1"/>
  <c r="D1436" i="1"/>
  <c r="H1436" i="1" s="1"/>
  <c r="C1436" i="1"/>
  <c r="G1435" i="1"/>
  <c r="D1435" i="1"/>
  <c r="H1435" i="1" s="1"/>
  <c r="C1435" i="1"/>
  <c r="G1434" i="1"/>
  <c r="D1434" i="1"/>
  <c r="H1434" i="1" s="1"/>
  <c r="C1434" i="1"/>
  <c r="D1433" i="1"/>
  <c r="H1433" i="1" s="1"/>
  <c r="C1433" i="1"/>
  <c r="G1432" i="1"/>
  <c r="D1432" i="1"/>
  <c r="H1432" i="1" s="1"/>
  <c r="C1432" i="1"/>
  <c r="D1431" i="1"/>
  <c r="G1430" i="1"/>
  <c r="D1430" i="1"/>
  <c r="H1430" i="1" s="1"/>
  <c r="C1430" i="1"/>
  <c r="G1429" i="1"/>
  <c r="D1429" i="1"/>
  <c r="H1429" i="1" s="1"/>
  <c r="C1429" i="1"/>
  <c r="G1428" i="1"/>
  <c r="D1428" i="1"/>
  <c r="H1428" i="1" s="1"/>
  <c r="C1428" i="1"/>
  <c r="D1427" i="1"/>
  <c r="C1427" i="1"/>
  <c r="G1426" i="1"/>
  <c r="D1426" i="1"/>
  <c r="H1426" i="1" s="1"/>
  <c r="C1426" i="1"/>
  <c r="G1425" i="1"/>
  <c r="D1425" i="1"/>
  <c r="H1425" i="1" s="1"/>
  <c r="C1425" i="1"/>
  <c r="G1424" i="1"/>
  <c r="D1424" i="1"/>
  <c r="H1424" i="1" s="1"/>
  <c r="C1424" i="1"/>
  <c r="D1423" i="1"/>
  <c r="C1423" i="1"/>
  <c r="G1422" i="1"/>
  <c r="D1422" i="1"/>
  <c r="H1422" i="1" s="1"/>
  <c r="C1422" i="1"/>
  <c r="G1421" i="1"/>
  <c r="D1421" i="1"/>
  <c r="H1421" i="1" s="1"/>
  <c r="C1421" i="1"/>
  <c r="D1420" i="1"/>
  <c r="H1420" i="1" s="1"/>
  <c r="C1420" i="1"/>
  <c r="D1419" i="1"/>
  <c r="C1419" i="1"/>
  <c r="G1418" i="1"/>
  <c r="D1418" i="1"/>
  <c r="H1418" i="1" s="1"/>
  <c r="C1418" i="1"/>
  <c r="D1417" i="1"/>
  <c r="H1417" i="1" s="1"/>
  <c r="C1417" i="1"/>
  <c r="G1416" i="1"/>
  <c r="D1416" i="1"/>
  <c r="H1416" i="1" s="1"/>
  <c r="C1416" i="1"/>
  <c r="D1415" i="1"/>
  <c r="C1415" i="1"/>
  <c r="G1414" i="1"/>
  <c r="D1414" i="1"/>
  <c r="H1414" i="1" s="1"/>
  <c r="C1414" i="1"/>
  <c r="G1413" i="1"/>
  <c r="D1413" i="1"/>
  <c r="H1413" i="1" s="1"/>
  <c r="C1413" i="1"/>
  <c r="G1412" i="1"/>
  <c r="D1412" i="1"/>
  <c r="H1412" i="1" s="1"/>
  <c r="C1412" i="1"/>
  <c r="D1411" i="1"/>
  <c r="C1411" i="1"/>
  <c r="G1410" i="1"/>
  <c r="D1410" i="1"/>
  <c r="H1410" i="1" s="1"/>
  <c r="C1410" i="1"/>
  <c r="G1409" i="1"/>
  <c r="D1409" i="1"/>
  <c r="H1409" i="1" s="1"/>
  <c r="C1409" i="1"/>
  <c r="G1408" i="1"/>
  <c r="D1408" i="1"/>
  <c r="H1408" i="1" s="1"/>
  <c r="C1408" i="1"/>
  <c r="D1407" i="1"/>
  <c r="C1407" i="1"/>
  <c r="G1406" i="1"/>
  <c r="D1406" i="1"/>
  <c r="H1406" i="1" s="1"/>
  <c r="C1406" i="1"/>
  <c r="G1405" i="1"/>
  <c r="D1405" i="1"/>
  <c r="H1405" i="1" s="1"/>
  <c r="C1405" i="1"/>
  <c r="D1404" i="1"/>
  <c r="H1404" i="1" s="1"/>
  <c r="C1404" i="1"/>
  <c r="D1403" i="1"/>
  <c r="C1403" i="1"/>
  <c r="G1402" i="1"/>
  <c r="D1402" i="1"/>
  <c r="H1402" i="1" s="1"/>
  <c r="C1402" i="1"/>
  <c r="D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C1389" i="1"/>
  <c r="D1388" i="1"/>
  <c r="C1388" i="1"/>
  <c r="D1387" i="1"/>
  <c r="C1387" i="1"/>
  <c r="D1386" i="1"/>
  <c r="C1386" i="1"/>
  <c r="D1385" i="1"/>
  <c r="C1385" i="1"/>
  <c r="D1384" i="1"/>
  <c r="G1384" i="1" s="1"/>
  <c r="C1384" i="1"/>
  <c r="D1383" i="1"/>
  <c r="G1383" i="1" s="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9" i="1"/>
  <c r="G1329" i="1" s="1"/>
  <c r="C1329" i="1"/>
  <c r="D1328" i="1"/>
  <c r="G1328" i="1" s="1"/>
  <c r="C1328" i="1"/>
  <c r="D1327" i="1"/>
  <c r="G1327" i="1" s="1"/>
  <c r="C1327" i="1"/>
  <c r="D1326" i="1"/>
  <c r="G1326" i="1" s="1"/>
  <c r="C1326" i="1"/>
  <c r="D1325" i="1"/>
  <c r="G1325" i="1" s="1"/>
  <c r="C1325" i="1"/>
  <c r="D1324" i="1"/>
  <c r="G1324" i="1" s="1"/>
  <c r="C1324" i="1"/>
  <c r="D1323" i="1"/>
  <c r="G1323" i="1" s="1"/>
  <c r="C1323" i="1"/>
  <c r="D1322" i="1"/>
  <c r="G1322" i="1" s="1"/>
  <c r="C1322" i="1"/>
  <c r="D1321" i="1"/>
  <c r="G1321" i="1" s="1"/>
  <c r="C1321" i="1"/>
  <c r="D1320" i="1"/>
  <c r="G1320" i="1" s="1"/>
  <c r="C1320" i="1"/>
  <c r="D1319" i="1"/>
  <c r="G1319" i="1" s="1"/>
  <c r="C1319" i="1"/>
  <c r="D1318" i="1"/>
  <c r="G1318" i="1" s="1"/>
  <c r="C1318" i="1"/>
  <c r="D1317" i="1"/>
  <c r="G1317" i="1" s="1"/>
  <c r="C1317"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D1308" i="1"/>
  <c r="G1308" i="1" s="1"/>
  <c r="C1308" i="1"/>
  <c r="D1307" i="1"/>
  <c r="G1307" i="1" s="1"/>
  <c r="C1307" i="1"/>
  <c r="D1306" i="1"/>
  <c r="G1306" i="1" s="1"/>
  <c r="C1306" i="1"/>
  <c r="D1305" i="1"/>
  <c r="G1305" i="1" s="1"/>
  <c r="C1305" i="1"/>
  <c r="D1304" i="1"/>
  <c r="G1304" i="1" s="1"/>
  <c r="C1304" i="1"/>
  <c r="D1303" i="1"/>
  <c r="G1303" i="1" s="1"/>
  <c r="C1303" i="1"/>
  <c r="D1302" i="1"/>
  <c r="G1302" i="1" s="1"/>
  <c r="C1302" i="1"/>
  <c r="D1301" i="1"/>
  <c r="G1301" i="1" s="1"/>
  <c r="C1301" i="1"/>
  <c r="G1299" i="1"/>
  <c r="D1299" i="1"/>
  <c r="H1299" i="1" s="1"/>
  <c r="C1299" i="1"/>
  <c r="G1298" i="1"/>
  <c r="D1298" i="1"/>
  <c r="H1298" i="1" s="1"/>
  <c r="C1298" i="1"/>
  <c r="D1297" i="1"/>
  <c r="H1297" i="1" s="1"/>
  <c r="C1297" i="1"/>
  <c r="G1296" i="1"/>
  <c r="D1296" i="1"/>
  <c r="H1296" i="1" s="1"/>
  <c r="C1296" i="1"/>
  <c r="G1295" i="1"/>
  <c r="D1295" i="1"/>
  <c r="H1295" i="1" s="1"/>
  <c r="C1295" i="1"/>
  <c r="G1294" i="1"/>
  <c r="D1294" i="1"/>
  <c r="H1294" i="1" s="1"/>
  <c r="C1294" i="1"/>
  <c r="D1293" i="1"/>
  <c r="H1293" i="1" s="1"/>
  <c r="C1293" i="1"/>
  <c r="G1292" i="1"/>
  <c r="D1292" i="1"/>
  <c r="H1292" i="1" s="1"/>
  <c r="C1292" i="1"/>
  <c r="G1291" i="1"/>
  <c r="D1291" i="1"/>
  <c r="H1291" i="1" s="1"/>
  <c r="C1291" i="1"/>
  <c r="G1290" i="1"/>
  <c r="D1290" i="1"/>
  <c r="H1290" i="1" s="1"/>
  <c r="C1290" i="1"/>
  <c r="D1289" i="1"/>
  <c r="H1289" i="1" s="1"/>
  <c r="C1289" i="1"/>
  <c r="G1288" i="1"/>
  <c r="D1288" i="1"/>
  <c r="H1288" i="1" s="1"/>
  <c r="C1288" i="1"/>
  <c r="G1287" i="1"/>
  <c r="D1287" i="1"/>
  <c r="H1287" i="1" s="1"/>
  <c r="C1287" i="1"/>
  <c r="G1286" i="1"/>
  <c r="D1286" i="1"/>
  <c r="H1286" i="1" s="1"/>
  <c r="C1286" i="1"/>
  <c r="D1285" i="1"/>
  <c r="H1285" i="1" s="1"/>
  <c r="C1285" i="1"/>
  <c r="G1284" i="1"/>
  <c r="D1284" i="1"/>
  <c r="H1284" i="1" s="1"/>
  <c r="C1284" i="1"/>
  <c r="G1283" i="1"/>
  <c r="D1283" i="1"/>
  <c r="H1283" i="1" s="1"/>
  <c r="C1283" i="1"/>
  <c r="G1282" i="1"/>
  <c r="D1282" i="1"/>
  <c r="H1282" i="1" s="1"/>
  <c r="C1282" i="1"/>
  <c r="D1281" i="1"/>
  <c r="H1281" i="1" s="1"/>
  <c r="C1281" i="1"/>
  <c r="G1280" i="1"/>
  <c r="D1280" i="1"/>
  <c r="H1280" i="1" s="1"/>
  <c r="C1280" i="1"/>
  <c r="G1279" i="1"/>
  <c r="D1279" i="1"/>
  <c r="H1279" i="1" s="1"/>
  <c r="C1279" i="1"/>
  <c r="G1278" i="1"/>
  <c r="D1278" i="1"/>
  <c r="H1278" i="1" s="1"/>
  <c r="C1278" i="1"/>
  <c r="D1277" i="1"/>
  <c r="H1277" i="1" s="1"/>
  <c r="C1277" i="1"/>
  <c r="G1276" i="1"/>
  <c r="D1276" i="1"/>
  <c r="H1276" i="1" s="1"/>
  <c r="C1276" i="1"/>
  <c r="G1275" i="1"/>
  <c r="D1275" i="1"/>
  <c r="H1275" i="1" s="1"/>
  <c r="C1275" i="1"/>
  <c r="G1274" i="1"/>
  <c r="D1274" i="1"/>
  <c r="H1274" i="1" s="1"/>
  <c r="C1274" i="1"/>
  <c r="D1273" i="1"/>
  <c r="H1273" i="1" s="1"/>
  <c r="C1273" i="1"/>
  <c r="G1272" i="1"/>
  <c r="D1272" i="1"/>
  <c r="H1272" i="1" s="1"/>
  <c r="C1272" i="1"/>
  <c r="G1271" i="1"/>
  <c r="D1271" i="1"/>
  <c r="H1271" i="1" s="1"/>
  <c r="C1271" i="1"/>
  <c r="G1270" i="1"/>
  <c r="D1270" i="1"/>
  <c r="H1270" i="1" s="1"/>
  <c r="C1270" i="1"/>
  <c r="D1269" i="1"/>
  <c r="H1269" i="1" s="1"/>
  <c r="C1269" i="1"/>
  <c r="G1268" i="1"/>
  <c r="D1268" i="1"/>
  <c r="H1268" i="1" s="1"/>
  <c r="C1268" i="1"/>
  <c r="D1267" i="1"/>
  <c r="H1267" i="1" s="1"/>
  <c r="C1267" i="1"/>
  <c r="D1266" i="1"/>
  <c r="H1266" i="1" s="1"/>
  <c r="C1266" i="1"/>
  <c r="D1265" i="1"/>
  <c r="H1265" i="1" s="1"/>
  <c r="C1265" i="1"/>
  <c r="C1264" i="1"/>
  <c r="D1263" i="1"/>
  <c r="H1263" i="1" s="1"/>
  <c r="C1263" i="1"/>
  <c r="D1262" i="1"/>
  <c r="H1262" i="1" s="1"/>
  <c r="C1262" i="1"/>
  <c r="D1261" i="1"/>
  <c r="H1261" i="1" s="1"/>
  <c r="C1261" i="1"/>
  <c r="D1260" i="1"/>
  <c r="H1258" i="1"/>
  <c r="G1258" i="1"/>
  <c r="D1258" i="1"/>
  <c r="C1258" i="1"/>
  <c r="H1257" i="1"/>
  <c r="G1257" i="1"/>
  <c r="D1257" i="1"/>
  <c r="C1257" i="1"/>
  <c r="H1256" i="1"/>
  <c r="G1256" i="1"/>
  <c r="D1256"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D1223" i="1"/>
  <c r="H1222" i="1"/>
  <c r="D1222" i="1"/>
  <c r="G1222" i="1" s="1"/>
  <c r="C1222" i="1"/>
  <c r="H1221" i="1"/>
  <c r="D1221" i="1"/>
  <c r="G1221" i="1" s="1"/>
  <c r="C1221" i="1"/>
  <c r="H1220" i="1"/>
  <c r="D1220" i="1"/>
  <c r="G1220" i="1" s="1"/>
  <c r="C1220" i="1"/>
  <c r="D1219" i="1"/>
  <c r="G1219" i="1" s="1"/>
  <c r="C1219" i="1"/>
  <c r="H1218" i="1"/>
  <c r="D1218" i="1"/>
  <c r="G1218" i="1" s="1"/>
  <c r="C1218" i="1"/>
  <c r="H1217" i="1"/>
  <c r="D1217" i="1"/>
  <c r="G1217" i="1" s="1"/>
  <c r="C1217" i="1"/>
  <c r="H1216" i="1"/>
  <c r="D1216" i="1"/>
  <c r="G1216" i="1" s="1"/>
  <c r="C1216" i="1"/>
  <c r="D1215" i="1"/>
  <c r="G1215" i="1" s="1"/>
  <c r="C1215" i="1"/>
  <c r="H1214" i="1"/>
  <c r="D1214" i="1"/>
  <c r="G1214" i="1" s="1"/>
  <c r="C1214" i="1"/>
  <c r="H1213" i="1"/>
  <c r="D1213" i="1"/>
  <c r="G1213" i="1" s="1"/>
  <c r="C1213" i="1"/>
  <c r="H1212" i="1"/>
  <c r="D1212" i="1"/>
  <c r="G1212" i="1" s="1"/>
  <c r="C1212" i="1"/>
  <c r="D1211" i="1"/>
  <c r="G1211" i="1" s="1"/>
  <c r="C1211" i="1"/>
  <c r="H1210" i="1"/>
  <c r="D1210" i="1"/>
  <c r="G1210" i="1" s="1"/>
  <c r="C1210" i="1"/>
  <c r="H1209" i="1"/>
  <c r="D1209" i="1"/>
  <c r="G1209" i="1" s="1"/>
  <c r="C1209" i="1"/>
  <c r="H1208" i="1"/>
  <c r="D1208" i="1"/>
  <c r="G1208" i="1" s="1"/>
  <c r="C1208" i="1"/>
  <c r="D1207" i="1"/>
  <c r="G1207" i="1" s="1"/>
  <c r="C1207" i="1"/>
  <c r="H1206" i="1"/>
  <c r="D1206" i="1"/>
  <c r="G1206" i="1" s="1"/>
  <c r="C1206" i="1"/>
  <c r="H1205" i="1"/>
  <c r="D1205" i="1"/>
  <c r="G1205" i="1" s="1"/>
  <c r="C1205" i="1"/>
  <c r="H1204" i="1"/>
  <c r="D1204" i="1"/>
  <c r="G1204" i="1" s="1"/>
  <c r="C1204" i="1"/>
  <c r="D1203" i="1"/>
  <c r="G1203" i="1" s="1"/>
  <c r="C1203" i="1"/>
  <c r="H1202" i="1"/>
  <c r="D1202" i="1"/>
  <c r="G1202" i="1" s="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G1184" i="1"/>
  <c r="D1184" i="1"/>
  <c r="H1184" i="1" s="1"/>
  <c r="C1184" i="1"/>
  <c r="G1183" i="1"/>
  <c r="D1183" i="1"/>
  <c r="H1183" i="1" s="1"/>
  <c r="C1183" i="1"/>
  <c r="D1179" i="1"/>
  <c r="G1179" i="1" s="1"/>
  <c r="C1179" i="1"/>
  <c r="D1178" i="1"/>
  <c r="G1178" i="1" s="1"/>
  <c r="C1178" i="1"/>
  <c r="D1177" i="1"/>
  <c r="G1177" i="1" s="1"/>
  <c r="C1177" i="1"/>
  <c r="C1176" i="1"/>
  <c r="D1175" i="1"/>
  <c r="G1175" i="1" s="1"/>
  <c r="C1175" i="1"/>
  <c r="D1174" i="1"/>
  <c r="G1174" i="1" s="1"/>
  <c r="C1174" i="1"/>
  <c r="H1173" i="1"/>
  <c r="D1173" i="1"/>
  <c r="G1173" i="1" s="1"/>
  <c r="C1173" i="1"/>
  <c r="H1172" i="1"/>
  <c r="D1172" i="1"/>
  <c r="G1172" i="1" s="1"/>
  <c r="C1172" i="1"/>
  <c r="D1171" i="1"/>
  <c r="G1171" i="1" s="1"/>
  <c r="C1171" i="1"/>
  <c r="D1170" i="1"/>
  <c r="G1170" i="1" s="1"/>
  <c r="C1170" i="1"/>
  <c r="H1169" i="1"/>
  <c r="D1169" i="1"/>
  <c r="G1169" i="1" s="1"/>
  <c r="C1169" i="1"/>
  <c r="H1168" i="1"/>
  <c r="D1168" i="1"/>
  <c r="G1168" i="1" s="1"/>
  <c r="C1168" i="1"/>
  <c r="D1167" i="1"/>
  <c r="G1167" i="1" s="1"/>
  <c r="C1167" i="1"/>
  <c r="D1166" i="1"/>
  <c r="G1166" i="1" s="1"/>
  <c r="C1166" i="1"/>
  <c r="H1165" i="1"/>
  <c r="D1165" i="1"/>
  <c r="G1165" i="1" s="1"/>
  <c r="C1165" i="1"/>
  <c r="H1164" i="1"/>
  <c r="D1164" i="1"/>
  <c r="G1164" i="1" s="1"/>
  <c r="C1164" i="1"/>
  <c r="D1163" i="1"/>
  <c r="G1163" i="1" s="1"/>
  <c r="C1163" i="1"/>
  <c r="D1162" i="1"/>
  <c r="G1162" i="1" s="1"/>
  <c r="C1162" i="1"/>
  <c r="H1161" i="1"/>
  <c r="D1161" i="1"/>
  <c r="G1161" i="1" s="1"/>
  <c r="C1161" i="1"/>
  <c r="H1160" i="1"/>
  <c r="D1160" i="1"/>
  <c r="G1160" i="1" s="1"/>
  <c r="C1160" i="1"/>
  <c r="D1159" i="1"/>
  <c r="G1159" i="1" s="1"/>
  <c r="C1159" i="1"/>
  <c r="D1158" i="1"/>
  <c r="G1158" i="1" s="1"/>
  <c r="C1158" i="1"/>
  <c r="H1157" i="1"/>
  <c r="D1157" i="1"/>
  <c r="G1157" i="1" s="1"/>
  <c r="C1157" i="1"/>
  <c r="H1156" i="1"/>
  <c r="D1156" i="1"/>
  <c r="G1156" i="1" s="1"/>
  <c r="C1156" i="1"/>
  <c r="D1155" i="1"/>
  <c r="G1155" i="1" s="1"/>
  <c r="C1155" i="1"/>
  <c r="D1154" i="1"/>
  <c r="G1154" i="1" s="1"/>
  <c r="C1154" i="1"/>
  <c r="H1153" i="1"/>
  <c r="D1153" i="1"/>
  <c r="G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D1091" i="1"/>
  <c r="H1091" i="1" s="1"/>
  <c r="C1091" i="1"/>
  <c r="G1090" i="1"/>
  <c r="D1090" i="1"/>
  <c r="H1090" i="1" s="1"/>
  <c r="C1090" i="1"/>
  <c r="G1089" i="1"/>
  <c r="D1089" i="1"/>
  <c r="H1089" i="1" s="1"/>
  <c r="C1089" i="1"/>
  <c r="D1088" i="1"/>
  <c r="H1088" i="1" s="1"/>
  <c r="C1088" i="1"/>
  <c r="D1087" i="1"/>
  <c r="H1087" i="1" s="1"/>
  <c r="C1087" i="1"/>
  <c r="G1086" i="1"/>
  <c r="D1086" i="1"/>
  <c r="H1086" i="1" s="1"/>
  <c r="C1086" i="1"/>
  <c r="G1085" i="1"/>
  <c r="D1085" i="1"/>
  <c r="H1085" i="1" s="1"/>
  <c r="C1085" i="1"/>
  <c r="D1084" i="1"/>
  <c r="H1084" i="1" s="1"/>
  <c r="C1084" i="1"/>
  <c r="D1083" i="1"/>
  <c r="H1083" i="1" s="1"/>
  <c r="C1083" i="1"/>
  <c r="G1082" i="1"/>
  <c r="D1082" i="1"/>
  <c r="H1082" i="1" s="1"/>
  <c r="C1082" i="1"/>
  <c r="G1081" i="1"/>
  <c r="D1081" i="1"/>
  <c r="H1081" i="1" s="1"/>
  <c r="C1081" i="1"/>
  <c r="D1080" i="1"/>
  <c r="H1080" i="1" s="1"/>
  <c r="C1080" i="1"/>
  <c r="D1079" i="1"/>
  <c r="H1079" i="1" s="1"/>
  <c r="C1079" i="1"/>
  <c r="G1078" i="1"/>
  <c r="D1078" i="1"/>
  <c r="H1078" i="1" s="1"/>
  <c r="C1078" i="1"/>
  <c r="G1077" i="1"/>
  <c r="D1077" i="1"/>
  <c r="H1077" i="1" s="1"/>
  <c r="C1077" i="1"/>
  <c r="D1073" i="1"/>
  <c r="G1073" i="1" s="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D1063" i="1"/>
  <c r="G1063" i="1" s="1"/>
  <c r="C1063" i="1"/>
  <c r="D1062" i="1"/>
  <c r="G1062" i="1" s="1"/>
  <c r="C1062" i="1"/>
  <c r="D1061" i="1"/>
  <c r="G1061" i="1" s="1"/>
  <c r="C1061" i="1"/>
  <c r="D1060" i="1"/>
  <c r="G1060" i="1" s="1"/>
  <c r="C1060" i="1"/>
  <c r="D1059" i="1"/>
  <c r="G1059" i="1" s="1"/>
  <c r="C1059" i="1"/>
  <c r="D1058" i="1"/>
  <c r="G1058" i="1" s="1"/>
  <c r="C1058" i="1"/>
  <c r="D1057" i="1"/>
  <c r="G1057" i="1" s="1"/>
  <c r="C1057" i="1"/>
  <c r="D1056" i="1"/>
  <c r="G1056" i="1" s="1"/>
  <c r="C1056" i="1"/>
  <c r="D1055" i="1"/>
  <c r="G1055" i="1" s="1"/>
  <c r="C1055" i="1"/>
  <c r="D1054" i="1"/>
  <c r="G1054" i="1" s="1"/>
  <c r="C1054" i="1"/>
  <c r="D1053" i="1"/>
  <c r="G1053" i="1" s="1"/>
  <c r="C1053" i="1"/>
  <c r="D1052" i="1"/>
  <c r="G1052" i="1" s="1"/>
  <c r="C1052" i="1"/>
  <c r="D1051" i="1"/>
  <c r="G1051" i="1" s="1"/>
  <c r="C1051" i="1"/>
  <c r="D1050" i="1"/>
  <c r="G1050" i="1" s="1"/>
  <c r="C1050" i="1"/>
  <c r="D1049" i="1"/>
  <c r="G1049" i="1" s="1"/>
  <c r="C1049" i="1"/>
  <c r="D1048" i="1"/>
  <c r="G1048" i="1" s="1"/>
  <c r="C1048" i="1"/>
  <c r="D1047" i="1"/>
  <c r="G1047" i="1" s="1"/>
  <c r="C1047" i="1"/>
  <c r="D1046" i="1"/>
  <c r="G1046" i="1" s="1"/>
  <c r="C1046" i="1"/>
  <c r="D1045" i="1"/>
  <c r="G1045" i="1" s="1"/>
  <c r="C1045" i="1"/>
  <c r="D1044" i="1"/>
  <c r="G1044" i="1" s="1"/>
  <c r="C1044" i="1"/>
  <c r="D1043" i="1"/>
  <c r="G1043" i="1" s="1"/>
  <c r="C1043" i="1"/>
  <c r="D1042" i="1"/>
  <c r="G1042" i="1" s="1"/>
  <c r="C1042" i="1"/>
  <c r="D1041" i="1"/>
  <c r="G1041" i="1" s="1"/>
  <c r="C1041" i="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3" i="1"/>
  <c r="H1023" i="1" s="1"/>
  <c r="C1023" i="1"/>
  <c r="H1022" i="1"/>
  <c r="G1022" i="1"/>
  <c r="D1022" i="1"/>
  <c r="C1022" i="1"/>
  <c r="H1021" i="1"/>
  <c r="G1021" i="1"/>
  <c r="D1021" i="1"/>
  <c r="C1021" i="1"/>
  <c r="H1020" i="1"/>
  <c r="D1020" i="1"/>
  <c r="G1020" i="1" s="1"/>
  <c r="C1020" i="1"/>
  <c r="H1019" i="1"/>
  <c r="G1019" i="1"/>
  <c r="D1019" i="1"/>
  <c r="C1019" i="1"/>
  <c r="C1018" i="1"/>
  <c r="G1016" i="1"/>
  <c r="D1016" i="1"/>
  <c r="H1016" i="1" s="1"/>
  <c r="C1016" i="1"/>
  <c r="G1015" i="1"/>
  <c r="D1015" i="1"/>
  <c r="H1015" i="1" s="1"/>
  <c r="C1015" i="1"/>
  <c r="G1014" i="1"/>
  <c r="D1014" i="1"/>
  <c r="H1014" i="1" s="1"/>
  <c r="C1014" i="1"/>
  <c r="G1013"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D731" i="1"/>
  <c r="G731" i="1" s="1"/>
  <c r="C731" i="1"/>
  <c r="H730" i="1"/>
  <c r="G730" i="1"/>
  <c r="D730" i="1"/>
  <c r="C730" i="1"/>
  <c r="H729" i="1"/>
  <c r="G729" i="1"/>
  <c r="D729" i="1"/>
  <c r="C729" i="1"/>
  <c r="H728" i="1"/>
  <c r="G728" i="1"/>
  <c r="D728" i="1"/>
  <c r="C728" i="1"/>
  <c r="H727" i="1"/>
  <c r="G727" i="1"/>
  <c r="D727" i="1"/>
  <c r="C727" i="1"/>
  <c r="H726" i="1"/>
  <c r="G726" i="1"/>
  <c r="D726" i="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C649" i="1"/>
  <c r="H648" i="1"/>
  <c r="G648" i="1"/>
  <c r="D648" i="1"/>
  <c r="C648" i="1"/>
  <c r="H647" i="1"/>
  <c r="D647" i="1"/>
  <c r="G647" i="1" s="1"/>
  <c r="C647" i="1"/>
  <c r="H646" i="1"/>
  <c r="D646" i="1"/>
  <c r="G646" i="1" s="1"/>
  <c r="C646" i="1"/>
  <c r="D645" i="1"/>
  <c r="H645" i="1" s="1"/>
  <c r="C645" i="1"/>
  <c r="C642" i="1"/>
  <c r="C641" i="1"/>
  <c r="H636" i="1"/>
  <c r="G636" i="1"/>
  <c r="D636" i="1"/>
  <c r="C636" i="1"/>
  <c r="D635" i="1"/>
  <c r="H635" i="1" s="1"/>
  <c r="C635" i="1"/>
  <c r="H632" i="1"/>
  <c r="G632" i="1"/>
  <c r="D632" i="1"/>
  <c r="C632" i="1"/>
  <c r="D631" i="1"/>
  <c r="H631" i="1" s="1"/>
  <c r="C631" i="1"/>
  <c r="D630" i="1"/>
  <c r="H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D421" i="1"/>
  <c r="H421" i="1" s="1"/>
  <c r="C421" i="1"/>
  <c r="H416" i="1"/>
  <c r="G416" i="1"/>
  <c r="D416" i="1"/>
  <c r="C416" i="1"/>
  <c r="G415" i="1"/>
  <c r="D415" i="1"/>
  <c r="H415" i="1" s="1"/>
  <c r="C415" i="1"/>
  <c r="D414" i="1"/>
  <c r="H414" i="1" s="1"/>
  <c r="C414" i="1"/>
  <c r="G411" i="1"/>
  <c r="D411" i="1"/>
  <c r="H411" i="1" s="1"/>
  <c r="C411" i="1"/>
  <c r="D410" i="1"/>
  <c r="H410" i="1" s="1"/>
  <c r="C410" i="1"/>
  <c r="H409" i="1"/>
  <c r="G409" i="1"/>
  <c r="D409" i="1"/>
  <c r="C409" i="1"/>
  <c r="H408" i="1"/>
  <c r="G408" i="1"/>
  <c r="D408" i="1"/>
  <c r="C408" i="1"/>
  <c r="G407" i="1"/>
  <c r="D407" i="1"/>
  <c r="H407" i="1" s="1"/>
  <c r="C407" i="1"/>
  <c r="G406" i="1"/>
  <c r="D406" i="1"/>
  <c r="H406" i="1" s="1"/>
  <c r="C406" i="1"/>
  <c r="G405" i="1"/>
  <c r="D405" i="1"/>
  <c r="H405" i="1" s="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G302" i="1"/>
  <c r="D302" i="1"/>
  <c r="H302" i="1" s="1"/>
  <c r="C302" i="1"/>
  <c r="G301" i="1"/>
  <c r="D301" i="1"/>
  <c r="H301" i="1" s="1"/>
  <c r="C301" i="1"/>
  <c r="G300"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H196" i="1"/>
  <c r="G196" i="1"/>
  <c r="D196" i="1"/>
  <c r="C196" i="1"/>
  <c r="H195" i="1"/>
  <c r="G195" i="1"/>
  <c r="D195" i="1"/>
  <c r="C195" i="1"/>
  <c r="H194" i="1"/>
  <c r="G194" i="1"/>
  <c r="D194" i="1"/>
  <c r="C194" i="1"/>
  <c r="H193" i="1"/>
  <c r="G193" i="1"/>
  <c r="D193" i="1"/>
  <c r="C193" i="1"/>
  <c r="H192" i="1"/>
  <c r="G192" i="1"/>
  <c r="D192" i="1"/>
  <c r="C192" i="1"/>
  <c r="H191" i="1"/>
  <c r="D191" i="1"/>
  <c r="G191" i="1" s="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D176" i="1"/>
  <c r="H176" i="1" s="1"/>
  <c r="C176" i="1"/>
  <c r="D175" i="1"/>
  <c r="H175" i="1" s="1"/>
  <c r="C175" i="1"/>
  <c r="C174" i="1"/>
  <c r="H173" i="1"/>
  <c r="D173" i="1"/>
  <c r="G173" i="1" s="1"/>
  <c r="C173" i="1"/>
  <c r="H172" i="1"/>
  <c r="G172" i="1"/>
  <c r="D172" i="1"/>
  <c r="C172" i="1"/>
  <c r="D171" i="1"/>
  <c r="H171" i="1" s="1"/>
  <c r="C171" i="1"/>
  <c r="D170" i="1"/>
  <c r="G170" i="1" s="1"/>
  <c r="C170" i="1"/>
  <c r="D169" i="1"/>
  <c r="H169" i="1" s="1"/>
  <c r="C169" i="1"/>
  <c r="D168" i="1"/>
  <c r="G168" i="1" s="1"/>
  <c r="C168" i="1"/>
  <c r="D167" i="1"/>
  <c r="G167" i="1" s="1"/>
  <c r="C167" i="1"/>
  <c r="C166" i="1"/>
  <c r="H165" i="1"/>
  <c r="G165" i="1"/>
  <c r="D165" i="1"/>
  <c r="C165" i="1"/>
  <c r="D164" i="1"/>
  <c r="G164" i="1" s="1"/>
  <c r="C164" i="1"/>
  <c r="D163" i="1"/>
  <c r="H163" i="1" s="1"/>
  <c r="C163" i="1"/>
  <c r="G162" i="1"/>
  <c r="D162" i="1"/>
  <c r="H162" i="1" s="1"/>
  <c r="C162" i="1"/>
  <c r="C161" i="1"/>
  <c r="C160" i="1"/>
  <c r="H159" i="1"/>
  <c r="G159" i="1"/>
  <c r="D159" i="1"/>
  <c r="C159" i="1"/>
  <c r="D158" i="1"/>
  <c r="G158" i="1" s="1"/>
  <c r="C158" i="1"/>
  <c r="H157" i="1"/>
  <c r="G157" i="1"/>
  <c r="D157" i="1"/>
  <c r="C157" i="1"/>
  <c r="C156" i="1"/>
  <c r="D155" i="1"/>
  <c r="H155" i="1" s="1"/>
  <c r="C155" i="1"/>
  <c r="H154" i="1"/>
  <c r="G154" i="1"/>
  <c r="D154" i="1"/>
  <c r="C154" i="1"/>
  <c r="D153" i="1"/>
  <c r="H153" i="1" s="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610" i="1" l="1"/>
  <c r="H1591" i="1"/>
  <c r="G1587" i="1"/>
  <c r="H1606" i="1"/>
  <c r="C1604" i="1"/>
  <c r="G1604" i="1" s="1"/>
  <c r="H1604" i="1"/>
  <c r="G1605" i="1"/>
  <c r="H1585" i="1"/>
  <c r="G1585" i="1"/>
  <c r="G1681" i="1"/>
  <c r="H1681" i="1"/>
  <c r="I41" i="3"/>
  <c r="H1683" i="1"/>
  <c r="E326" i="9"/>
  <c r="E335" i="9"/>
  <c r="B335" i="9" s="1"/>
  <c r="G1389" i="1"/>
  <c r="G1388" i="1"/>
  <c r="G1387" i="1"/>
  <c r="G1386" i="1"/>
  <c r="G1385" i="1"/>
  <c r="G1254" i="1"/>
  <c r="G1252" i="1"/>
  <c r="G1253" i="1"/>
  <c r="H1177" i="1"/>
  <c r="G1267" i="1"/>
  <c r="G1266" i="1"/>
  <c r="G1264" i="1"/>
  <c r="G1263" i="1"/>
  <c r="G1262" i="1"/>
  <c r="E255" i="5"/>
  <c r="D1259" i="1" s="1"/>
  <c r="D1176" i="1"/>
  <c r="G1176" i="1" s="1"/>
  <c r="E303" i="9"/>
  <c r="B303" i="9" s="1"/>
  <c r="D1182" i="1"/>
  <c r="G1018" i="1"/>
  <c r="H1018" i="1"/>
  <c r="G1023" i="1"/>
  <c r="E12" i="5"/>
  <c r="D1017" i="1" s="1"/>
  <c r="H1176" i="1"/>
  <c r="H1516" i="1"/>
  <c r="D1537" i="1"/>
  <c r="E70" i="5"/>
  <c r="D1075" i="1" s="1"/>
  <c r="G1516" i="1"/>
  <c r="E53" i="9"/>
  <c r="B53" i="9" s="1"/>
  <c r="G734" i="1"/>
  <c r="E54" i="9"/>
  <c r="B54" i="9" s="1"/>
  <c r="H731" i="1"/>
  <c r="G676" i="1"/>
  <c r="G410" i="1"/>
  <c r="G630" i="1"/>
  <c r="E173" i="9"/>
  <c r="B173" i="9" s="1"/>
  <c r="G631" i="1"/>
  <c r="G635" i="1"/>
  <c r="F154" i="4"/>
  <c r="D156" i="1"/>
  <c r="E153" i="4"/>
  <c r="D149" i="1" s="1"/>
  <c r="H158" i="1"/>
  <c r="E26" i="9"/>
  <c r="B26" i="9" s="1"/>
  <c r="E296" i="9"/>
  <c r="B296" i="9" s="1"/>
  <c r="G649" i="1"/>
  <c r="H649" i="1"/>
  <c r="F656" i="4"/>
  <c r="G423" i="1"/>
  <c r="H423" i="1"/>
  <c r="E647" i="4"/>
  <c r="D641" i="1" s="1"/>
  <c r="H641" i="1" s="1"/>
  <c r="G414" i="1"/>
  <c r="F426" i="4"/>
  <c r="D388" i="1"/>
  <c r="E373" i="4"/>
  <c r="D368" i="1" s="1"/>
  <c r="G298" i="1"/>
  <c r="G421" i="1"/>
  <c r="G422" i="1"/>
  <c r="G641" i="1"/>
  <c r="E648" i="4"/>
  <c r="D642" i="1" s="1"/>
  <c r="G270" i="1"/>
  <c r="G272" i="1"/>
  <c r="G198" i="1"/>
  <c r="G213" i="1"/>
  <c r="H212" i="1"/>
  <c r="F202" i="4"/>
  <c r="G197" i="1"/>
  <c r="B241" i="9"/>
  <c r="G183" i="1"/>
  <c r="D174" i="1"/>
  <c r="H174" i="1" s="1"/>
  <c r="F239" i="9"/>
  <c r="B239" i="9" s="1"/>
  <c r="G176" i="1"/>
  <c r="G175" i="1"/>
  <c r="G171" i="1"/>
  <c r="H170" i="1"/>
  <c r="G169" i="1"/>
  <c r="H168" i="1"/>
  <c r="G166" i="1"/>
  <c r="H166" i="1"/>
  <c r="H167" i="1"/>
  <c r="F170" i="4"/>
  <c r="H164" i="1"/>
  <c r="G163" i="1"/>
  <c r="H161" i="1"/>
  <c r="G161" i="1"/>
  <c r="F165" i="4"/>
  <c r="F112" i="4"/>
  <c r="E46" i="9"/>
  <c r="B46" i="9" s="1"/>
  <c r="E34" i="9"/>
  <c r="B34" i="9" s="1"/>
  <c r="B237" i="9"/>
  <c r="G155" i="1"/>
  <c r="G151" i="1"/>
  <c r="H149" i="1"/>
  <c r="G149" i="1"/>
  <c r="G150" i="1"/>
  <c r="G153" i="1"/>
  <c r="E311" i="9"/>
  <c r="B311" i="9" s="1"/>
  <c r="G64" i="1"/>
  <c r="H66" i="1"/>
  <c r="F236" i="9"/>
  <c r="B236" i="9" s="1"/>
  <c r="E31" i="9"/>
  <c r="B31" i="9" s="1"/>
  <c r="E324" i="9"/>
  <c r="B324" i="9" s="1"/>
  <c r="G645" i="1"/>
  <c r="E36" i="9"/>
  <c r="B36" i="9" s="1"/>
  <c r="E320" i="9"/>
  <c r="B320" i="9" s="1"/>
  <c r="E37" i="9"/>
  <c r="B37" i="9" s="1"/>
  <c r="E307" i="9"/>
  <c r="B307" i="9" s="1"/>
  <c r="E329" i="9"/>
  <c r="B329" i="9" s="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154" i="1"/>
  <c r="H1158" i="1"/>
  <c r="H1162" i="1"/>
  <c r="H1166" i="1"/>
  <c r="H1170" i="1"/>
  <c r="H1174" i="1"/>
  <c r="H1178"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3" i="1"/>
  <c r="G1403" i="1"/>
  <c r="H1419" i="1"/>
  <c r="G1419" i="1"/>
  <c r="G1489" i="1"/>
  <c r="H1489" i="1"/>
  <c r="G1494" i="1"/>
  <c r="H1494" i="1"/>
  <c r="J1578" i="1"/>
  <c r="H1578" i="1"/>
  <c r="G1578" i="1"/>
  <c r="I1578" i="1" s="1"/>
  <c r="J1580" i="1"/>
  <c r="H1580" i="1"/>
  <c r="G1580" i="1"/>
  <c r="G1582" i="1"/>
  <c r="H1582" i="1"/>
  <c r="F278" i="4"/>
  <c r="D273" i="4"/>
  <c r="H1415" i="1"/>
  <c r="G1415" i="1"/>
  <c r="G1486" i="1"/>
  <c r="H1486" i="1"/>
  <c r="G1522" i="1"/>
  <c r="H1522" i="1"/>
  <c r="G1530" i="1"/>
  <c r="H1530" i="1"/>
  <c r="H1549" i="1"/>
  <c r="J1549" i="1"/>
  <c r="G1549" i="1"/>
  <c r="H1551" i="1"/>
  <c r="J1551" i="1"/>
  <c r="G1551" i="1"/>
  <c r="H1553" i="1"/>
  <c r="J1553" i="1"/>
  <c r="G1553" i="1"/>
  <c r="I1553" i="1" s="1"/>
  <c r="H1555" i="1"/>
  <c r="G1555" i="1"/>
  <c r="G1080" i="1"/>
  <c r="G1084" i="1"/>
  <c r="G1088" i="1"/>
  <c r="G1092" i="1"/>
  <c r="H1411" i="1"/>
  <c r="G1411" i="1"/>
  <c r="H1427" i="1"/>
  <c r="G1427" i="1"/>
  <c r="G1481" i="1"/>
  <c r="H1481" i="1"/>
  <c r="G1505" i="1"/>
  <c r="H1505" i="1"/>
  <c r="G1079" i="1"/>
  <c r="G1083" i="1"/>
  <c r="G1087" i="1"/>
  <c r="G1091" i="1"/>
  <c r="H1155" i="1"/>
  <c r="H1159" i="1"/>
  <c r="H1163" i="1"/>
  <c r="H1167" i="1"/>
  <c r="H1171" i="1"/>
  <c r="H1175" i="1"/>
  <c r="H1179" i="1"/>
  <c r="H1203" i="1"/>
  <c r="H1207" i="1"/>
  <c r="H1211" i="1"/>
  <c r="H1215" i="1"/>
  <c r="H1219" i="1"/>
  <c r="G1261" i="1"/>
  <c r="G1265" i="1"/>
  <c r="G1269" i="1"/>
  <c r="G1273" i="1"/>
  <c r="G1277" i="1"/>
  <c r="G1281" i="1"/>
  <c r="G1285" i="1"/>
  <c r="G1289" i="1"/>
  <c r="G1293" i="1"/>
  <c r="G1297" i="1"/>
  <c r="G1404" i="1"/>
  <c r="H1407" i="1"/>
  <c r="G1407" i="1"/>
  <c r="G1417" i="1"/>
  <c r="G1420" i="1"/>
  <c r="H1423" i="1"/>
  <c r="G1423" i="1"/>
  <c r="G1433" i="1"/>
  <c r="G1437" i="1"/>
  <c r="G1441" i="1"/>
  <c r="G1445" i="1"/>
  <c r="G1449" i="1"/>
  <c r="G1453" i="1"/>
  <c r="G1457" i="1"/>
  <c r="G1461" i="1"/>
  <c r="H1465" i="1"/>
  <c r="H1468" i="1"/>
  <c r="G1474" i="1"/>
  <c r="H1474" i="1"/>
  <c r="G1483" i="1"/>
  <c r="H1483" i="1"/>
  <c r="G1497" i="1"/>
  <c r="H1497" i="1"/>
  <c r="G1502" i="1"/>
  <c r="H1502" i="1"/>
  <c r="G1634" i="1"/>
  <c r="H1634" i="1"/>
  <c r="G1467" i="1"/>
  <c r="H1467" i="1"/>
  <c r="G1518" i="1"/>
  <c r="H1518" i="1"/>
  <c r="G1526" i="1"/>
  <c r="H1526" i="1"/>
  <c r="G1534" i="1"/>
  <c r="H1534" i="1"/>
  <c r="J1548" i="1"/>
  <c r="H1548" i="1"/>
  <c r="G1548" i="1"/>
  <c r="I1548" i="1" s="1"/>
  <c r="J1550" i="1"/>
  <c r="H1550" i="1"/>
  <c r="G1550" i="1"/>
  <c r="J1552" i="1"/>
  <c r="H1552" i="1"/>
  <c r="G1552" i="1"/>
  <c r="J1554" i="1"/>
  <c r="H1554" i="1"/>
  <c r="G1554" i="1"/>
  <c r="H1579" i="1"/>
  <c r="J1579" i="1"/>
  <c r="G1579" i="1"/>
  <c r="H1581" i="1"/>
  <c r="J1581" i="1"/>
  <c r="G1581" i="1"/>
  <c r="I1581" i="1" s="1"/>
  <c r="G1588" i="1"/>
  <c r="H1588" i="1"/>
  <c r="G1596" i="1"/>
  <c r="H1596" i="1"/>
  <c r="G1612" i="1"/>
  <c r="H1612" i="1"/>
  <c r="G1493" i="1"/>
  <c r="H1493" i="1"/>
  <c r="G1501" i="1"/>
  <c r="H1501" i="1"/>
  <c r="G1509" i="1"/>
  <c r="H1509" i="1"/>
  <c r="F523" i="4"/>
  <c r="D522" i="4"/>
  <c r="F256" i="5"/>
  <c r="D255" i="5"/>
  <c r="C1260" i="1"/>
  <c r="F296" i="5"/>
  <c r="C1300" i="1"/>
  <c r="G1590" i="1"/>
  <c r="H1590" i="1"/>
  <c r="G1598" i="1"/>
  <c r="H1598" i="1"/>
  <c r="G1614" i="1"/>
  <c r="H1614" i="1"/>
  <c r="G1632" i="1"/>
  <c r="H1632" i="1"/>
  <c r="F68" i="4"/>
  <c r="D49" i="4"/>
  <c r="F246" i="4"/>
  <c r="D230" i="4"/>
  <c r="F19" i="5"/>
  <c r="C1024" i="1"/>
  <c r="F119" i="5"/>
  <c r="C1124" i="1"/>
  <c r="F147" i="5"/>
  <c r="C1152" i="1"/>
  <c r="H1488" i="1"/>
  <c r="H1492" i="1"/>
  <c r="H1496" i="1"/>
  <c r="H1500" i="1"/>
  <c r="H1504" i="1"/>
  <c r="H1508" i="1"/>
  <c r="H1517" i="1"/>
  <c r="H1521" i="1"/>
  <c r="H1525" i="1"/>
  <c r="H1529" i="1"/>
  <c r="H1533" i="1"/>
  <c r="I1541" i="1"/>
  <c r="I1543" i="1"/>
  <c r="I1545" i="1"/>
  <c r="H1557" i="1"/>
  <c r="I1557" i="1" s="1"/>
  <c r="J1557" i="1"/>
  <c r="J1558" i="1"/>
  <c r="H1558" i="1"/>
  <c r="I1558" i="1" s="1"/>
  <c r="H1559" i="1"/>
  <c r="I1559" i="1" s="1"/>
  <c r="J1559" i="1"/>
  <c r="J1560" i="1"/>
  <c r="H1560" i="1"/>
  <c r="I1560" i="1" s="1"/>
  <c r="H1561" i="1"/>
  <c r="I1561" i="1" s="1"/>
  <c r="J1561" i="1"/>
  <c r="J1562" i="1"/>
  <c r="H1562" i="1"/>
  <c r="I1562" i="1" s="1"/>
  <c r="G1571" i="1"/>
  <c r="H1592" i="1"/>
  <c r="H1594" i="1"/>
  <c r="H1600" i="1"/>
  <c r="H1602" i="1"/>
  <c r="H1616" i="1"/>
  <c r="H1618" i="1"/>
  <c r="H1622" i="1"/>
  <c r="H1636" i="1"/>
  <c r="H1638" i="1"/>
  <c r="E125" i="4"/>
  <c r="D121" i="1" s="1"/>
  <c r="D221" i="4"/>
  <c r="F222" i="4"/>
  <c r="E535" i="4"/>
  <c r="F220" i="5"/>
  <c r="D219" i="5"/>
  <c r="C1224" i="1"/>
  <c r="G1577" i="1"/>
  <c r="E49" i="4"/>
  <c r="D45" i="1" s="1"/>
  <c r="F216" i="4"/>
  <c r="F361" i="4"/>
  <c r="F379" i="4"/>
  <c r="D373" i="4"/>
  <c r="F575" i="4"/>
  <c r="D571" i="4"/>
  <c r="G337" i="9"/>
  <c r="E337" i="9" s="1"/>
  <c r="B337" i="9" s="1"/>
  <c r="F197" i="5"/>
  <c r="C1201" i="1"/>
  <c r="H1564" i="1"/>
  <c r="I1564" i="1" s="1"/>
  <c r="J1564" i="1"/>
  <c r="J1565" i="1"/>
  <c r="H1565" i="1"/>
  <c r="I1565" i="1" s="1"/>
  <c r="H1566" i="1"/>
  <c r="I1566" i="1" s="1"/>
  <c r="J1566" i="1"/>
  <c r="J1567" i="1"/>
  <c r="H1567" i="1"/>
  <c r="I1567" i="1" s="1"/>
  <c r="H1568" i="1"/>
  <c r="I1568" i="1" s="1"/>
  <c r="J1568" i="1"/>
  <c r="J1569" i="1"/>
  <c r="H1569" i="1"/>
  <c r="I1569" i="1" s="1"/>
  <c r="H1570" i="1"/>
  <c r="I1570" i="1" s="1"/>
  <c r="J1570" i="1"/>
  <c r="J1573" i="1"/>
  <c r="H1573" i="1"/>
  <c r="I1573" i="1" s="1"/>
  <c r="H1574" i="1"/>
  <c r="I1574" i="1" s="1"/>
  <c r="J1574" i="1"/>
  <c r="J1575" i="1"/>
  <c r="H1575" i="1"/>
  <c r="I1575" i="1" s="1"/>
  <c r="H1576" i="1"/>
  <c r="I1576" i="1" s="1"/>
  <c r="J1576" i="1"/>
  <c r="D152" i="4"/>
  <c r="F336" i="4"/>
  <c r="D321" i="4"/>
  <c r="F71" i="5"/>
  <c r="D70" i="5"/>
  <c r="C1076" i="1"/>
  <c r="F88" i="5"/>
  <c r="C1093" i="1"/>
  <c r="E177" i="5"/>
  <c r="G346" i="9"/>
  <c r="E346" i="9" s="1"/>
  <c r="C1431" i="1"/>
  <c r="C1471" i="1"/>
  <c r="C1478" i="1"/>
  <c r="C1511" i="1"/>
  <c r="C1514" i="1"/>
  <c r="C1538" i="1"/>
  <c r="C1539" i="1"/>
  <c r="I35" i="3"/>
  <c r="D6" i="4"/>
  <c r="D82" i="4"/>
  <c r="F407" i="4"/>
  <c r="D406" i="4"/>
  <c r="E431" i="4"/>
  <c r="E491" i="4"/>
  <c r="D485" i="1" s="1"/>
  <c r="F542" i="4"/>
  <c r="D536" i="4"/>
  <c r="D584" i="4"/>
  <c r="F589" i="4"/>
  <c r="F598" i="4"/>
  <c r="D597" i="4"/>
  <c r="F13" i="5"/>
  <c r="D12" i="5"/>
  <c r="E88" i="5"/>
  <c r="D1093" i="1" s="1"/>
  <c r="D178" i="5"/>
  <c r="F181" i="5"/>
  <c r="F90" i="6"/>
  <c r="D89" i="6"/>
  <c r="E106" i="4"/>
  <c r="E134" i="4"/>
  <c r="E164" i="4"/>
  <c r="E152" i="4" s="1"/>
  <c r="E309" i="4"/>
  <c r="E360" i="4"/>
  <c r="F432" i="4"/>
  <c r="D431" i="4"/>
  <c r="D466" i="4"/>
  <c r="F473" i="4"/>
  <c r="F492" i="4"/>
  <c r="D491" i="4"/>
  <c r="D629" i="4"/>
  <c r="D7" i="5"/>
  <c r="E25" i="9"/>
  <c r="B25" i="9" s="1"/>
  <c r="E33" i="9"/>
  <c r="B33" i="9" s="1"/>
  <c r="E41" i="9"/>
  <c r="B41" i="9" s="1"/>
  <c r="E49" i="9"/>
  <c r="B49" i="9" s="1"/>
  <c r="D1572" i="1"/>
  <c r="G1572" i="1" s="1"/>
  <c r="G24" i="9"/>
  <c r="E230" i="4"/>
  <c r="D226" i="1" s="1"/>
  <c r="D308" i="4"/>
  <c r="F355" i="4"/>
  <c r="D354" i="4"/>
  <c r="F480" i="4"/>
  <c r="D479" i="4"/>
  <c r="G338" i="9"/>
  <c r="E338" i="9" s="1"/>
  <c r="B338" i="9" s="1"/>
  <c r="F203" i="5"/>
  <c r="F252" i="5"/>
  <c r="D251" i="5"/>
  <c r="F6" i="6"/>
  <c r="D5" i="6"/>
  <c r="D114" i="6"/>
  <c r="D6" i="8"/>
  <c r="E156" i="9"/>
  <c r="B156" i="9" s="1"/>
  <c r="G315" i="9"/>
  <c r="G316" i="9"/>
  <c r="E316" i="9" s="1"/>
  <c r="B316" i="9" s="1"/>
  <c r="E65" i="9"/>
  <c r="B65" i="9" s="1"/>
  <c r="E314" i="9"/>
  <c r="B314" i="9" s="1"/>
  <c r="H316" i="9"/>
  <c r="H315" i="9"/>
  <c r="E61" i="9"/>
  <c r="B61" i="9" s="1"/>
  <c r="B67" i="9"/>
  <c r="G175" i="9"/>
  <c r="E175" i="9" s="1"/>
  <c r="B175" i="9" s="1"/>
  <c r="G179"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L207" i="9"/>
  <c r="F207" i="9" s="1"/>
  <c r="G211" i="9"/>
  <c r="E211" i="9" s="1"/>
  <c r="B211" i="9" s="1"/>
  <c r="G215" i="9"/>
  <c r="E215" i="9" s="1"/>
  <c r="B215" i="9" s="1"/>
  <c r="G218" i="9"/>
  <c r="E218" i="9" s="1"/>
  <c r="B218" i="9" s="1"/>
  <c r="G220" i="9"/>
  <c r="E220" i="9" s="1"/>
  <c r="B220" i="9" s="1"/>
  <c r="G222" i="9"/>
  <c r="E222" i="9" s="1"/>
  <c r="B222" i="9" s="1"/>
  <c r="G224" i="9"/>
  <c r="E224" i="9" s="1"/>
  <c r="B224" i="9" s="1"/>
  <c r="G226" i="9"/>
  <c r="E226" i="9" s="1"/>
  <c r="B226" i="9" s="1"/>
  <c r="G300" i="9"/>
  <c r="E300" i="9" s="1"/>
  <c r="B300" i="9" s="1"/>
  <c r="G302" i="9"/>
  <c r="E302" i="9" s="1"/>
  <c r="B302" i="9" s="1"/>
  <c r="G309" i="9"/>
  <c r="G174" i="9"/>
  <c r="E174" i="9" s="1"/>
  <c r="B174" i="9" s="1"/>
  <c r="G178" i="9"/>
  <c r="E178" i="9" s="1"/>
  <c r="B178" i="9" s="1"/>
  <c r="G210" i="9"/>
  <c r="E210" i="9" s="1"/>
  <c r="B210" i="9" s="1"/>
  <c r="G214" i="9"/>
  <c r="E214" i="9" s="1"/>
  <c r="B214" i="9" s="1"/>
  <c r="B313" i="9"/>
  <c r="G177" i="9"/>
  <c r="E177" i="9" s="1"/>
  <c r="B177" i="9" s="1"/>
  <c r="G209" i="9"/>
  <c r="E209" i="9" s="1"/>
  <c r="B209" i="9" s="1"/>
  <c r="G213" i="9"/>
  <c r="E213" i="9" s="1"/>
  <c r="B213" i="9" s="1"/>
  <c r="G219" i="9"/>
  <c r="E219" i="9" s="1"/>
  <c r="B219" i="9" s="1"/>
  <c r="G221" i="9"/>
  <c r="E221" i="9" s="1"/>
  <c r="B221" i="9" s="1"/>
  <c r="G223" i="9"/>
  <c r="E223" i="9" s="1"/>
  <c r="B223" i="9" s="1"/>
  <c r="G225" i="9"/>
  <c r="E225" i="9" s="1"/>
  <c r="B225" i="9" s="1"/>
  <c r="G227" i="9"/>
  <c r="E227" i="9" s="1"/>
  <c r="B227" i="9" s="1"/>
  <c r="H310" i="9"/>
  <c r="G310" i="9"/>
  <c r="H309" i="9"/>
  <c r="M228" i="9"/>
  <c r="H308" i="9"/>
  <c r="E308" i="9" s="1"/>
  <c r="B308" i="9" s="1"/>
  <c r="L228" i="9"/>
  <c r="G217" i="9"/>
  <c r="E217" i="9" s="1"/>
  <c r="B217" i="9" s="1"/>
  <c r="G180" i="9"/>
  <c r="E180" i="9" s="1"/>
  <c r="B180" i="9" s="1"/>
  <c r="H179" i="9"/>
  <c r="I10" i="9"/>
  <c r="E81" i="9"/>
  <c r="B81" i="9" s="1"/>
  <c r="E89" i="9"/>
  <c r="B89" i="9" s="1"/>
  <c r="E97" i="9"/>
  <c r="B97" i="9" s="1"/>
  <c r="E105" i="9"/>
  <c r="B105" i="9" s="1"/>
  <c r="E113" i="9"/>
  <c r="B113" i="9" s="1"/>
  <c r="E121" i="9"/>
  <c r="B121" i="9" s="1"/>
  <c r="E129" i="9"/>
  <c r="B129" i="9" s="1"/>
  <c r="E137" i="9"/>
  <c r="B137" i="9" s="1"/>
  <c r="E145" i="9"/>
  <c r="B145" i="9" s="1"/>
  <c r="E153" i="9"/>
  <c r="B153" i="9" s="1"/>
  <c r="E161" i="9"/>
  <c r="B161" i="9" s="1"/>
  <c r="E169" i="9"/>
  <c r="B169" i="9" s="1"/>
  <c r="G176" i="9"/>
  <c r="E176" i="9" s="1"/>
  <c r="B176" i="9" s="1"/>
  <c r="G207" i="9"/>
  <c r="E207" i="9" s="1"/>
  <c r="B207" i="9" s="1"/>
  <c r="G208" i="9"/>
  <c r="E208" i="9" s="1"/>
  <c r="B208" i="9" s="1"/>
  <c r="G212" i="9"/>
  <c r="E212" i="9" s="1"/>
  <c r="B212" i="9" s="1"/>
  <c r="G216" i="9"/>
  <c r="E216" i="9" s="1"/>
  <c r="B216" i="9" s="1"/>
  <c r="B318" i="9"/>
  <c r="B322" i="9"/>
  <c r="B326" i="9"/>
  <c r="B330" i="9"/>
  <c r="E312" i="9"/>
  <c r="B312" i="9" s="1"/>
  <c r="B317" i="9"/>
  <c r="B321" i="9"/>
  <c r="B325" i="9"/>
  <c r="B333" i="9"/>
  <c r="E251" i="5" l="1"/>
  <c r="E176" i="5" s="1"/>
  <c r="D1180" i="1" s="1"/>
  <c r="E7" i="5"/>
  <c r="F7" i="5" s="1"/>
  <c r="F647" i="4"/>
  <c r="F153" i="4"/>
  <c r="H24" i="9"/>
  <c r="G156" i="1"/>
  <c r="H156" i="1"/>
  <c r="F228" i="9"/>
  <c r="B228" i="9" s="1"/>
  <c r="H388" i="1"/>
  <c r="G388" i="1"/>
  <c r="H642" i="1"/>
  <c r="G642" i="1"/>
  <c r="G174" i="1"/>
  <c r="E24" i="9"/>
  <c r="B24" i="9" s="1"/>
  <c r="E6" i="4"/>
  <c r="F6" i="4" s="1"/>
  <c r="E299" i="4"/>
  <c r="I18" i="3"/>
  <c r="D148" i="1"/>
  <c r="I17" i="3"/>
  <c r="F5" i="6"/>
  <c r="D141" i="6"/>
  <c r="C1401" i="1"/>
  <c r="H27" i="3"/>
  <c r="F354" i="4"/>
  <c r="C349" i="1"/>
  <c r="F629" i="4"/>
  <c r="C623" i="1"/>
  <c r="F466" i="4"/>
  <c r="C460" i="1"/>
  <c r="E308" i="4"/>
  <c r="D304" i="1"/>
  <c r="C1485" i="1"/>
  <c r="F89" i="6"/>
  <c r="G1539" i="1"/>
  <c r="H1539" i="1"/>
  <c r="G1478" i="1"/>
  <c r="H1478" i="1"/>
  <c r="I24" i="3"/>
  <c r="D1181" i="1"/>
  <c r="D69" i="5"/>
  <c r="F70" i="5"/>
  <c r="C1075" i="1"/>
  <c r="F152" i="4"/>
  <c r="D299" i="4"/>
  <c r="H18" i="3"/>
  <c r="C148" i="1"/>
  <c r="G1201" i="1"/>
  <c r="H1201" i="1"/>
  <c r="H1572" i="1"/>
  <c r="D529" i="1"/>
  <c r="G1124" i="1"/>
  <c r="H1124" i="1"/>
  <c r="G1300" i="1"/>
  <c r="H1300" i="1"/>
  <c r="I1579" i="1"/>
  <c r="I1552" i="1"/>
  <c r="I1551" i="1"/>
  <c r="F125" i="4"/>
  <c r="I1580" i="1"/>
  <c r="E310" i="9"/>
  <c r="B310" i="9" s="1"/>
  <c r="E179" i="9"/>
  <c r="B179" i="9" s="1"/>
  <c r="F491" i="4"/>
  <c r="C485" i="1"/>
  <c r="D430" i="4"/>
  <c r="F431" i="4"/>
  <c r="C425" i="1"/>
  <c r="F164" i="4"/>
  <c r="D160" i="1"/>
  <c r="C1017" i="1"/>
  <c r="F12" i="5"/>
  <c r="F82" i="4"/>
  <c r="C78" i="1"/>
  <c r="G1538" i="1"/>
  <c r="H1538" i="1"/>
  <c r="G1471" i="1"/>
  <c r="H1471" i="1"/>
  <c r="H1093" i="1"/>
  <c r="G1093" i="1"/>
  <c r="F373" i="4"/>
  <c r="C368" i="1"/>
  <c r="H1224" i="1"/>
  <c r="G1224" i="1"/>
  <c r="H121" i="1"/>
  <c r="G121" i="1"/>
  <c r="F49" i="4"/>
  <c r="C45" i="1"/>
  <c r="F522" i="4"/>
  <c r="C516" i="1"/>
  <c r="I1554" i="1"/>
  <c r="D44" i="8"/>
  <c r="H19" i="9" s="1"/>
  <c r="E19" i="9" s="1"/>
  <c r="B19" i="9" s="1"/>
  <c r="C1583" i="1"/>
  <c r="C1255" i="1"/>
  <c r="H25" i="3"/>
  <c r="F479" i="4"/>
  <c r="C473" i="1"/>
  <c r="F308" i="4"/>
  <c r="C303" i="1"/>
  <c r="F134" i="4"/>
  <c r="D130" i="1"/>
  <c r="F584" i="4"/>
  <c r="C578" i="1"/>
  <c r="E430" i="4"/>
  <c r="E640" i="4" s="1"/>
  <c r="D634" i="1" s="1"/>
  <c r="D425" i="1"/>
  <c r="D422" i="4"/>
  <c r="D300" i="4"/>
  <c r="H17" i="3"/>
  <c r="C2" i="1"/>
  <c r="G1514" i="1"/>
  <c r="H1514" i="1"/>
  <c r="H1431" i="1"/>
  <c r="G1431" i="1"/>
  <c r="F321" i="4"/>
  <c r="C316" i="1"/>
  <c r="G339" i="9"/>
  <c r="E339" i="9" s="1"/>
  <c r="B339" i="9" s="1"/>
  <c r="F219" i="5"/>
  <c r="C1223" i="1"/>
  <c r="F221" i="4"/>
  <c r="C217" i="1"/>
  <c r="G1152" i="1"/>
  <c r="H1152" i="1"/>
  <c r="E69" i="5"/>
  <c r="H1260" i="1"/>
  <c r="G1260" i="1"/>
  <c r="F273" i="4"/>
  <c r="C269" i="1"/>
  <c r="E309" i="9"/>
  <c r="B309" i="9" s="1"/>
  <c r="E315" i="9"/>
  <c r="B315" i="9" s="1"/>
  <c r="F114" i="6"/>
  <c r="C1510" i="1"/>
  <c r="H30" i="3"/>
  <c r="D6" i="5"/>
  <c r="C1012" i="1"/>
  <c r="H22" i="3"/>
  <c r="E418" i="4"/>
  <c r="D413" i="1" s="1"/>
  <c r="D355" i="1"/>
  <c r="F106" i="4"/>
  <c r="D102" i="1"/>
  <c r="G336" i="9"/>
  <c r="E336" i="9" s="1"/>
  <c r="B336" i="9" s="1"/>
  <c r="D177" i="5"/>
  <c r="F178" i="5"/>
  <c r="C1182" i="1"/>
  <c r="F597" i="4"/>
  <c r="C591" i="1"/>
  <c r="D535" i="4"/>
  <c r="F536" i="4"/>
  <c r="C530" i="1"/>
  <c r="F406" i="4"/>
  <c r="C401" i="1"/>
  <c r="G1511" i="1"/>
  <c r="H1511" i="1"/>
  <c r="B346" i="9"/>
  <c r="E345" i="9"/>
  <c r="I10" i="3" s="1"/>
  <c r="H1076" i="1"/>
  <c r="G1076" i="1"/>
  <c r="F571" i="4"/>
  <c r="C565" i="1"/>
  <c r="D360" i="4"/>
  <c r="G1024" i="1"/>
  <c r="H1024" i="1"/>
  <c r="F230" i="4"/>
  <c r="C226" i="1"/>
  <c r="F255" i="5"/>
  <c r="C1259" i="1"/>
  <c r="I1550" i="1"/>
  <c r="I1549" i="1"/>
  <c r="D1255" i="1" l="1"/>
  <c r="H1255" i="1" s="1"/>
  <c r="F251" i="5"/>
  <c r="I25" i="3"/>
  <c r="D1012" i="1"/>
  <c r="H1012" i="1" s="1"/>
  <c r="I22" i="3"/>
  <c r="D2" i="1"/>
  <c r="H2" i="1" s="1"/>
  <c r="E300" i="4"/>
  <c r="D296" i="1" s="1"/>
  <c r="F360" i="4"/>
  <c r="D418" i="4"/>
  <c r="C355" i="1"/>
  <c r="G102" i="1"/>
  <c r="H102" i="1"/>
  <c r="H217" i="1"/>
  <c r="G217" i="1"/>
  <c r="H591" i="1"/>
  <c r="G591" i="1"/>
  <c r="H530" i="1"/>
  <c r="G530" i="1"/>
  <c r="D643" i="4"/>
  <c r="D424" i="4"/>
  <c r="C417" i="1"/>
  <c r="H578" i="1"/>
  <c r="G578" i="1"/>
  <c r="H303" i="1"/>
  <c r="H1583" i="1"/>
  <c r="G1583" i="1"/>
  <c r="H516" i="1"/>
  <c r="G516" i="1"/>
  <c r="H368" i="1"/>
  <c r="G368" i="1"/>
  <c r="H78" i="1"/>
  <c r="G78" i="1"/>
  <c r="H160" i="1"/>
  <c r="G160" i="1"/>
  <c r="D639" i="4"/>
  <c r="F430" i="4"/>
  <c r="C424" i="1"/>
  <c r="D301" i="4"/>
  <c r="F299" i="4"/>
  <c r="D423" i="4"/>
  <c r="C295" i="1"/>
  <c r="F69" i="5"/>
  <c r="C1074" i="1"/>
  <c r="H23" i="3"/>
  <c r="E417" i="4"/>
  <c r="D412" i="1" s="1"/>
  <c r="D303" i="1"/>
  <c r="G303" i="1" s="1"/>
  <c r="H9" i="3"/>
  <c r="H1401" i="1"/>
  <c r="G1401" i="1"/>
  <c r="H460" i="1"/>
  <c r="G460" i="1"/>
  <c r="H349" i="1"/>
  <c r="G349" i="1"/>
  <c r="F141" i="6"/>
  <c r="C1537" i="1"/>
  <c r="H31" i="3"/>
  <c r="H1182" i="1"/>
  <c r="G1182" i="1"/>
  <c r="D417" i="4"/>
  <c r="K1481" i="9"/>
  <c r="G344" i="9"/>
  <c r="E344" i="9" s="1"/>
  <c r="B344" i="9" s="1"/>
  <c r="I39" i="3"/>
  <c r="C1621" i="1"/>
  <c r="H11" i="3" s="1"/>
  <c r="H485" i="1"/>
  <c r="G485" i="1"/>
  <c r="H565" i="1"/>
  <c r="G565" i="1"/>
  <c r="H401" i="1"/>
  <c r="G401" i="1"/>
  <c r="F535" i="4"/>
  <c r="D640" i="4"/>
  <c r="C529" i="1"/>
  <c r="G1510" i="1"/>
  <c r="H1510" i="1"/>
  <c r="H269" i="1"/>
  <c r="G269" i="1"/>
  <c r="I23" i="3"/>
  <c r="D1074" i="1"/>
  <c r="E6" i="5"/>
  <c r="G306" i="9" s="1"/>
  <c r="E306" i="9" s="1"/>
  <c r="B306" i="9" s="1"/>
  <c r="H316" i="1"/>
  <c r="G316" i="1"/>
  <c r="G130" i="1"/>
  <c r="H130" i="1"/>
  <c r="G1255" i="1"/>
  <c r="G343" i="9"/>
  <c r="E343" i="9" s="1"/>
  <c r="H45" i="1"/>
  <c r="G45" i="1"/>
  <c r="H425" i="1"/>
  <c r="G425" i="1"/>
  <c r="H148" i="1"/>
  <c r="G148" i="1"/>
  <c r="G1075" i="1"/>
  <c r="H1075" i="1"/>
  <c r="G1485" i="1"/>
  <c r="H1485" i="1"/>
  <c r="H226" i="1"/>
  <c r="G226" i="1"/>
  <c r="G1259" i="1"/>
  <c r="H1259" i="1"/>
  <c r="F177" i="5"/>
  <c r="D176" i="5"/>
  <c r="C1181" i="1"/>
  <c r="H24" i="3"/>
  <c r="G299" i="9"/>
  <c r="C1011" i="1"/>
  <c r="H1223" i="1"/>
  <c r="G1223" i="1"/>
  <c r="C296" i="1"/>
  <c r="E639" i="4"/>
  <c r="D633" i="1" s="1"/>
  <c r="D424" i="1"/>
  <c r="H473" i="1"/>
  <c r="G473" i="1"/>
  <c r="H1017" i="1"/>
  <c r="G1017" i="1"/>
  <c r="H304" i="1"/>
  <c r="G304" i="1"/>
  <c r="H623" i="1"/>
  <c r="G623" i="1"/>
  <c r="G348" i="9"/>
  <c r="E348" i="9" s="1"/>
  <c r="E422" i="4"/>
  <c r="F422" i="4" s="1"/>
  <c r="E423" i="4"/>
  <c r="E301" i="4"/>
  <c r="D297" i="1" s="1"/>
  <c r="D295" i="1"/>
  <c r="G1012" i="1" l="1"/>
  <c r="F6" i="5"/>
  <c r="F300" i="4"/>
  <c r="G2" i="1"/>
  <c r="E347" i="9"/>
  <c r="I9" i="3" s="1"/>
  <c r="B348" i="9"/>
  <c r="N3" i="9"/>
  <c r="F176" i="5"/>
  <c r="C1180" i="1"/>
  <c r="E342" i="9"/>
  <c r="I11" i="3" s="1"/>
  <c r="B343" i="9"/>
  <c r="H529" i="1"/>
  <c r="G529" i="1"/>
  <c r="D425" i="4"/>
  <c r="F423" i="4"/>
  <c r="G20" i="9"/>
  <c r="D644" i="4"/>
  <c r="C418" i="1"/>
  <c r="H424" i="1"/>
  <c r="G424" i="1"/>
  <c r="G1181" i="1"/>
  <c r="H1181" i="1"/>
  <c r="H299" i="9"/>
  <c r="E299" i="9" s="1"/>
  <c r="D1011" i="1"/>
  <c r="G1011" i="1" s="1"/>
  <c r="H295" i="1"/>
  <c r="G295" i="1"/>
  <c r="F640" i="4"/>
  <c r="C634" i="1"/>
  <c r="H1621" i="1"/>
  <c r="G1621" i="1"/>
  <c r="F417" i="4"/>
  <c r="C412" i="1"/>
  <c r="G1537" i="1"/>
  <c r="H1537" i="1"/>
  <c r="E644" i="4"/>
  <c r="E425" i="4"/>
  <c r="D420" i="1" s="1"/>
  <c r="H20" i="9"/>
  <c r="D418" i="1"/>
  <c r="K3" i="9"/>
  <c r="H1074" i="1"/>
  <c r="G1074" i="1"/>
  <c r="C637" i="1"/>
  <c r="H355" i="1"/>
  <c r="G355" i="1"/>
  <c r="E643" i="4"/>
  <c r="E424" i="4"/>
  <c r="D419" i="1" s="1"/>
  <c r="D417" i="1"/>
  <c r="H417" i="1" s="1"/>
  <c r="H296" i="1"/>
  <c r="G296" i="1"/>
  <c r="F301" i="4"/>
  <c r="C297" i="1"/>
  <c r="F639" i="4"/>
  <c r="C633" i="1"/>
  <c r="F418" i="4"/>
  <c r="C413" i="1"/>
  <c r="F424" i="4"/>
  <c r="C419" i="1"/>
  <c r="H1011" i="1" l="1"/>
  <c r="H8" i="3"/>
  <c r="M3" i="9" s="1"/>
  <c r="G417" i="1"/>
  <c r="H419" i="1"/>
  <c r="G419" i="1"/>
  <c r="B299" i="9"/>
  <c r="H297" i="1"/>
  <c r="G297" i="1"/>
  <c r="H418" i="1"/>
  <c r="G418" i="1"/>
  <c r="F425" i="4"/>
  <c r="C420" i="1"/>
  <c r="H633" i="1"/>
  <c r="G633" i="1"/>
  <c r="E646" i="4"/>
  <c r="D638" i="1"/>
  <c r="H413" i="1"/>
  <c r="G413" i="1"/>
  <c r="E645" i="4"/>
  <c r="D637" i="1"/>
  <c r="G637" i="1" s="1"/>
  <c r="F643" i="4"/>
  <c r="D646" i="4"/>
  <c r="F644" i="4"/>
  <c r="C638" i="1"/>
  <c r="H1180" i="1"/>
  <c r="G1180" i="1"/>
  <c r="D645" i="4"/>
  <c r="H412" i="1"/>
  <c r="G412" i="1"/>
  <c r="H634" i="1"/>
  <c r="G634" i="1"/>
  <c r="E20" i="9"/>
  <c r="B20" i="9" s="1"/>
  <c r="H637" i="1" l="1"/>
  <c r="F645" i="4"/>
  <c r="D649" i="4"/>
  <c r="C639" i="1"/>
  <c r="E649" i="4"/>
  <c r="D639" i="1"/>
  <c r="E650" i="4"/>
  <c r="D640" i="1"/>
  <c r="D650" i="4"/>
  <c r="F646" i="4"/>
  <c r="C640" i="1"/>
  <c r="H638" i="1"/>
  <c r="G638" i="1"/>
  <c r="H420" i="1"/>
  <c r="G420" i="1"/>
  <c r="H334" i="9"/>
  <c r="G334" i="9"/>
  <c r="G297" i="9" l="1"/>
  <c r="E297" i="9" s="1"/>
  <c r="B297" i="9" s="1"/>
  <c r="H640" i="1"/>
  <c r="G640" i="1"/>
  <c r="I20" i="3"/>
  <c r="D644" i="1"/>
  <c r="H7" i="3" s="1"/>
  <c r="H639" i="1"/>
  <c r="G639" i="1"/>
  <c r="F649" i="4"/>
  <c r="H19" i="3"/>
  <c r="C643" i="1"/>
  <c r="E334" i="9"/>
  <c r="H20" i="3"/>
  <c r="F650" i="4"/>
  <c r="C644" i="1"/>
  <c r="I19" i="3"/>
  <c r="D643" i="1"/>
  <c r="J3" i="9" l="1"/>
  <c r="B334" i="9"/>
  <c r="E298" i="9"/>
  <c r="I8" i="3" s="1"/>
  <c r="H644" i="1"/>
  <c r="G644" i="1"/>
  <c r="H643" i="1"/>
  <c r="G643" i="1"/>
  <c r="G295" i="9" l="1"/>
  <c r="L293" i="9"/>
  <c r="F293" i="9" s="1"/>
  <c r="H18" i="9"/>
  <c r="H295" i="9"/>
  <c r="H21" i="9"/>
  <c r="I17" i="9"/>
  <c r="G16" i="9"/>
  <c r="J11" i="9"/>
  <c r="I8" i="9"/>
  <c r="K6" i="9"/>
  <c r="G21" i="9"/>
  <c r="H17" i="9"/>
  <c r="I11" i="9"/>
  <c r="K9" i="9"/>
  <c r="J6" i="9"/>
  <c r="M16" i="9"/>
  <c r="K13" i="9"/>
  <c r="J10" i="9"/>
  <c r="I7" i="9"/>
  <c r="H22" i="9"/>
  <c r="G18" i="9"/>
  <c r="M15" i="9"/>
  <c r="I12" i="9"/>
  <c r="G22" i="9"/>
  <c r="L15" i="9"/>
  <c r="K5" i="9"/>
  <c r="K10" i="9"/>
  <c r="J7" i="9"/>
  <c r="K7" i="9"/>
  <c r="J12" i="9"/>
  <c r="J17" i="9"/>
  <c r="K8" i="9"/>
  <c r="J13" i="9"/>
  <c r="J9" i="9"/>
  <c r="H15" i="9"/>
  <c r="J8" i="9"/>
  <c r="I13" i="9"/>
  <c r="G17" i="9"/>
  <c r="I9" i="9"/>
  <c r="G15" i="9"/>
  <c r="J5" i="9"/>
  <c r="L16" i="9"/>
  <c r="I5" i="9"/>
  <c r="K11" i="9"/>
  <c r="H16" i="9"/>
  <c r="I6" i="9"/>
  <c r="K12" i="9"/>
  <c r="E22" i="9" l="1"/>
  <c r="B22" i="9" s="1"/>
  <c r="E13" i="9"/>
  <c r="B13" i="9" s="1"/>
  <c r="F16" i="9"/>
  <c r="E295" i="9"/>
  <c r="B295" i="9" s="1"/>
  <c r="E17" i="9"/>
  <c r="B17" i="9" s="1"/>
  <c r="E18" i="9"/>
  <c r="B18" i="9" s="1"/>
  <c r="E6" i="9"/>
  <c r="B6" i="9" s="1"/>
  <c r="E10" i="9"/>
  <c r="B10" i="9" s="1"/>
  <c r="E11" i="9"/>
  <c r="B11" i="9" s="1"/>
  <c r="E8" i="9"/>
  <c r="B8" i="9" s="1"/>
  <c r="E15" i="9"/>
  <c r="F15" i="9"/>
  <c r="E5" i="9"/>
  <c r="E9" i="9"/>
  <c r="B9" i="9" s="1"/>
  <c r="E12" i="9"/>
  <c r="B12" i="9" s="1"/>
  <c r="E7" i="9"/>
  <c r="B7" i="9" s="1"/>
  <c r="E21" i="9"/>
  <c r="B21" i="9" s="1"/>
  <c r="E16" i="9"/>
  <c r="B293" i="9"/>
  <c r="F23" i="9"/>
  <c r="F14" i="9" l="1"/>
  <c r="F3" i="9" s="1"/>
  <c r="B16" i="9"/>
  <c r="E23" i="9"/>
  <c r="I7" i="3" s="1"/>
  <c r="B15" i="9"/>
  <c r="E14" i="9"/>
  <c r="I13" i="3" s="1"/>
  <c r="E4" i="9"/>
  <c r="B5" i="9"/>
  <c r="E3" i="9" l="1"/>
</calcChain>
</file>

<file path=xl/sharedStrings.xml><?xml version="1.0" encoding="utf-8"?>
<sst xmlns="http://schemas.openxmlformats.org/spreadsheetml/2006/main" count="4733" uniqueCount="3656">
  <si>
    <t>Obveznik:</t>
  </si>
  <si>
    <t>16922 - ŠKOLA PRIMIJENJENE UMJETNOSTI I DIZAJNA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</si>
  <si>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</si>
  <si>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</si>
  <si>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</si>
  <si>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</si>
  <si>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</si>
  <si>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</si>
  <si>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</si>
  <si>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</si>
  <si>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</si>
  <si>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</si>
  <si>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</si>
  <si>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</si>
  <si>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</si>
  <si>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</si>
  <si>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</si>
  <si>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</si>
  <si>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</si>
  <si>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</si>
  <si>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</si>
  <si>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</si>
  <si>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</si>
  <si>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</si>
  <si>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</si>
  <si>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</si>
  <si>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</si>
  <si>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</si>
  <si>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</si>
  <si>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</si>
  <si>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</si>
  <si>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</si>
  <si>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</si>
  <si>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</si>
  <si>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</si>
  <si>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</si>
  <si>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</si>
  <si>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</si>
  <si>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</si>
  <si>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</si>
  <si>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</si>
  <si>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</si>
  <si>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</si>
  <si>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</si>
  <si>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</si>
  <si>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</si>
  <si>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</si>
  <si>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</si>
  <si>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</si>
  <si>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</si>
  <si>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</si>
  <si>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</si>
  <si>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</si>
  <si>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</si>
  <si>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</si>
  <si>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</si>
  <si>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</si>
  <si>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</si>
  <si>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</si>
  <si>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</si>
  <si>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</si>
  <si>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</si>
  <si>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</si>
  <si>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</si>
  <si>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</si>
  <si>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</si>
  <si>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</si>
  <si>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</si>
  <si>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</si>
  <si>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</si>
  <si>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</si>
  <si>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</si>
  <si>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</si>
  <si>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</si>
  <si>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</si>
  <si>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</si>
  <si>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</si>
  <si>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</si>
  <si>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</si>
  <si>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</si>
  <si>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</si>
  <si>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</si>
  <si>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</si>
  <si>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</si>
  <si>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</si>
  <si>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</si>
  <si>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</si>
  <si>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</si>
  <si>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</si>
  <si>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</si>
  <si>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</si>
  <si>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</si>
  <si>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</si>
  <si>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</si>
  <si>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</si>
  <si>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</si>
  <si>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</si>
  <si>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</si>
  <si>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</si>
  <si>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</si>
  <si>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</si>
  <si>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</si>
  <si>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</si>
  <si>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</si>
  <si>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</si>
  <si>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</si>
  <si>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</si>
  <si>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</si>
  <si>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</si>
  <si>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</si>
  <si>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</si>
  <si>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</si>
  <si>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</si>
  <si>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</si>
  <si>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</si>
  <si>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</si>
  <si>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</si>
  <si>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</si>
  <si>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</si>
  <si>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</si>
  <si>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</si>
  <si>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</si>
  <si>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</si>
  <si>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</si>
  <si>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</si>
  <si>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</si>
  <si>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</si>
  <si>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</si>
  <si>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</si>
  <si>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</si>
  <si>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</si>
  <si>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</si>
  <si>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</si>
  <si>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</si>
  <si>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</si>
  <si>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</si>
  <si>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</si>
  <si>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</si>
  <si>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</si>
  <si>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</si>
  <si>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</si>
  <si>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</si>
  <si>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</si>
  <si>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</si>
  <si>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</si>
  <si>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</si>
  <si>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</si>
  <si>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</si>
  <si>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</si>
  <si>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</si>
  <si>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</si>
  <si>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</si>
  <si>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</si>
  <si>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</si>
  <si>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</si>
  <si>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</si>
  <si>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</si>
  <si>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</si>
  <si>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</si>
  <si>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</si>
  <si>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</si>
  <si>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</si>
  <si>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</si>
  <si>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</si>
  <si>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</si>
  <si>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</si>
  <si>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</si>
  <si>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</si>
  <si>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</si>
  <si>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</si>
  <si>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</si>
  <si>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</si>
  <si>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</si>
  <si>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</si>
  <si>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</si>
  <si>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</si>
  <si>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</si>
  <si>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</si>
  <si>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</si>
  <si>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</si>
  <si>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</si>
  <si>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</si>
  <si>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</si>
  <si>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</si>
  <si>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</si>
  <si>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</si>
  <si>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</si>
  <si>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</si>
  <si>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</si>
  <si>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</si>
  <si>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</si>
  <si>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</si>
  <si>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</si>
  <si>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</si>
  <si>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</si>
  <si>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</si>
  <si>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</si>
  <si>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</si>
  <si>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</si>
  <si>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</si>
  <si>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</si>
  <si>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</si>
  <si>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</si>
  <si>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</si>
  <si>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</si>
  <si>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</si>
  <si>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</si>
  <si>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</si>
  <si>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</si>
  <si>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</si>
  <si>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</si>
  <si>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</si>
  <si>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</si>
  <si>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</si>
  <si>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</si>
  <si>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</si>
  <si>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</si>
  <si>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</si>
  <si>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</si>
  <si>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</si>
  <si>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</si>
  <si>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</si>
  <si>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</si>
  <si>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</si>
  <si>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</si>
  <si>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</si>
  <si>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</si>
  <si>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</si>
  <si>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</si>
  <si>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</si>
  <si>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</si>
  <si>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</si>
  <si>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</si>
  <si>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</si>
  <si>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</si>
  <si>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</si>
  <si>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</si>
  <si>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</si>
  <si>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</si>
  <si>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</si>
  <si>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</si>
  <si>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</si>
  <si>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</si>
  <si>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</si>
  <si>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</si>
  <si>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</si>
  <si>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</si>
  <si>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</si>
  <si>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</si>
  <si>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</si>
  <si>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</si>
  <si>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</si>
  <si>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</si>
  <si>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</si>
  <si>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</si>
  <si>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</si>
  <si>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</si>
  <si>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</si>
  <si>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</si>
  <si>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</si>
  <si>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</si>
  <si>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</si>
  <si>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</si>
  <si>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</si>
  <si>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</si>
  <si>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</si>
  <si>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</si>
  <si>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</si>
  <si>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</si>
  <si>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</si>
  <si>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</si>
  <si>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</si>
  <si>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</si>
  <si>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</si>
  <si>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</si>
  <si>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</si>
  <si>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</si>
  <si>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</si>
  <si>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</si>
  <si>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</si>
  <si>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</si>
  <si>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</si>
  <si>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</si>
  <si>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</si>
  <si>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</si>
  <si>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</si>
  <si>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</si>
  <si>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</si>
  <si>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</si>
  <si>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</si>
  <si>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</si>
  <si>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</si>
  <si>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</si>
  <si>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</si>
  <si>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</si>
  <si>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</si>
  <si>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</si>
  <si>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</si>
  <si>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</si>
  <si>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</si>
  <si>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</si>
  <si>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</si>
  <si>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</si>
  <si>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</si>
  <si>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</si>
  <si>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</si>
  <si>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</si>
  <si>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</si>
  <si>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</si>
  <si>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</si>
  <si>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</si>
  <si>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</si>
  <si>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</si>
  <si>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</si>
  <si>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</si>
  <si>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</si>
  <si>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</si>
  <si>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</si>
  <si>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</si>
  <si>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</si>
  <si>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</si>
  <si>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</si>
  <si>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</si>
  <si>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</si>
  <si>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</si>
  <si>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</si>
  <si>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</si>
  <si>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</si>
  <si>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</si>
  <si>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</si>
  <si>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</si>
  <si>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</si>
  <si>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</si>
  <si>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</si>
  <si>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</si>
  <si>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</si>
  <si>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</si>
  <si>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</si>
  <si>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</si>
  <si>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</si>
  <si>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</si>
  <si>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</si>
  <si>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</si>
  <si>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</si>
  <si>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</si>
  <si>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</si>
  <si>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</si>
  <si>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</si>
  <si>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</si>
  <si>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</si>
  <si>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</si>
  <si>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</si>
  <si>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</si>
  <si>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</si>
  <si>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</si>
  <si>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</si>
  <si>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</si>
  <si>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</si>
  <si>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</si>
  <si>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</si>
  <si>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</si>
  <si>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</si>
  <si>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</si>
  <si>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</si>
  <si>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</si>
  <si>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</si>
  <si>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</si>
  <si>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</si>
  <si>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</si>
  <si>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</si>
  <si>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</si>
  <si>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</si>
  <si>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</si>
  <si>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</si>
  <si>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</si>
  <si>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</si>
  <si>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</si>
  <si>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</si>
  <si>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</si>
  <si>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</si>
  <si>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</si>
  <si>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</si>
  <si>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</si>
  <si>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</si>
  <si>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</si>
  <si>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</si>
  <si>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</si>
  <si>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</si>
  <si>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</si>
  <si>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</si>
  <si>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</si>
  <si>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</si>
  <si>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</si>
  <si>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</si>
  <si>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</si>
  <si>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</si>
  <si>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</si>
  <si>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</si>
  <si>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</si>
  <si>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</si>
  <si>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</si>
  <si>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</si>
  <si>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</si>
  <si>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</si>
  <si>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</si>
  <si>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</si>
  <si>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</si>
  <si>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</si>
  <si>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</si>
  <si>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</si>
  <si>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</si>
  <si>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</si>
  <si>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</si>
  <si>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</si>
  <si>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</si>
  <si>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</si>
  <si>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</si>
  <si>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</si>
  <si>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</si>
  <si>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</si>
  <si>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</si>
  <si>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</si>
  <si>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</si>
  <si>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</si>
  <si>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</si>
  <si>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</si>
  <si>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</si>
  <si>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</si>
  <si>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</si>
  <si>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</si>
  <si>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</si>
  <si>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</si>
  <si>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</si>
  <si>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</si>
  <si>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</si>
  <si>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</si>
  <si>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</si>
  <si>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</si>
  <si>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</si>
  <si>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</si>
  <si>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</si>
  <si>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</si>
  <si>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</si>
  <si>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</si>
  <si>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</si>
  <si>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</si>
  <si>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</si>
  <si>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</si>
  <si>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</si>
  <si>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</si>
  <si>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</si>
  <si>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</si>
  <si>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</si>
  <si>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</si>
  <si>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</si>
  <si>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</si>
  <si>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</si>
  <si>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</si>
  <si>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</si>
  <si>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</si>
  <si>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</si>
  <si>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</si>
  <si>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</si>
  <si>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</si>
  <si>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</si>
  <si>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</si>
  <si>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</si>
  <si>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</si>
  <si>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</si>
  <si>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</si>
  <si>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</si>
  <si>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</si>
  <si>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</si>
  <si>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</si>
  <si>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</si>
  <si>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</si>
  <si>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</si>
  <si>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</si>
  <si>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</si>
  <si>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</si>
  <si>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</si>
  <si>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</si>
  <si>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</si>
  <si>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</si>
  <si>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</si>
  <si>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</si>
  <si>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</si>
  <si>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</si>
  <si>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</si>
  <si>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</si>
  <si>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</si>
  <si>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</si>
  <si>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</si>
  <si>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</si>
  <si>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</si>
  <si>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</si>
  <si>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</si>
  <si>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</si>
  <si>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</si>
  <si>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</si>
  <si>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</si>
  <si>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</si>
  <si>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</si>
  <si>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</si>
  <si>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</si>
  <si>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</si>
  <si>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</si>
  <si>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</si>
  <si>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</si>
  <si>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</si>
  <si>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</si>
  <si>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</si>
  <si>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</si>
  <si>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</si>
  <si>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</si>
  <si>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</si>
  <si>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</si>
  <si>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</si>
  <si>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</si>
  <si>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</si>
  <si>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</si>
  <si>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</si>
  <si>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</si>
  <si>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</si>
  <si>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</si>
  <si>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</si>
  <si>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</si>
  <si>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</si>
  <si>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</si>
  <si>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</si>
  <si>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</si>
  <si>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</si>
  <si>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</si>
  <si>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</si>
  <si>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</si>
  <si>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</si>
  <si>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</si>
  <si>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</si>
  <si>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</si>
  <si>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</si>
  <si>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</si>
  <si>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</si>
  <si>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</si>
  <si>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</si>
  <si>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</si>
  <si>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</si>
  <si>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</si>
  <si>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</si>
  <si>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</si>
  <si>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</si>
  <si>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</si>
  <si>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</si>
  <si>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</si>
  <si>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</si>
  <si>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</si>
  <si>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</si>
  <si>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</si>
  <si>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</si>
  <si>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</si>
  <si>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</si>
  <si>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</si>
  <si>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</si>
  <si>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</si>
  <si>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</si>
  <si>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</si>
  <si>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</si>
  <si>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</si>
  <si>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</si>
  <si>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</si>
  <si>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</si>
  <si>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</si>
  <si>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</si>
  <si>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</si>
  <si>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</si>
  <si>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</si>
  <si>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</si>
  <si>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</si>
  <si>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</si>
  <si>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</si>
  <si>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</si>
  <si>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</si>
  <si>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</si>
  <si>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</si>
  <si>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</si>
  <si>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</si>
  <si>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</si>
  <si>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</si>
  <si>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</si>
  <si>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</si>
  <si>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</si>
  <si>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</si>
  <si>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</si>
  <si>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</si>
  <si>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</si>
  <si>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</si>
  <si>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</si>
  <si>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</si>
  <si>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</si>
  <si>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</si>
  <si>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</si>
  <si>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</si>
  <si>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</si>
  <si>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</si>
  <si>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</si>
  <si>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</si>
  <si>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</si>
  <si>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</si>
  <si>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</si>
  <si>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</si>
  <si>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</si>
  <si>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</si>
  <si>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</si>
  <si>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</si>
  <si>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</si>
  <si>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</si>
  <si>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</si>
  <si>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</si>
  <si>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</si>
  <si>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</si>
  <si>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</si>
  <si>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</si>
  <si>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</si>
  <si>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</si>
  <si>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</si>
  <si>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</si>
  <si>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</si>
  <si>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</si>
  <si>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</si>
  <si>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</si>
  <si>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</si>
  <si>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</si>
  <si>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</si>
  <si>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</si>
  <si>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</si>
  <si>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</si>
  <si>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</si>
  <si>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</si>
  <si>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</si>
  <si>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</si>
  <si>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</si>
  <si>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</si>
  <si>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</si>
  <si>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</si>
  <si>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</si>
  <si>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</si>
  <si>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</si>
  <si>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</si>
  <si>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</si>
  <si>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</si>
  <si>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</si>
  <si>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</si>
  <si>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</si>
  <si>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</si>
  <si>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</si>
  <si>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</si>
  <si>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</si>
  <si>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</si>
  <si>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</si>
  <si>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</si>
  <si>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</si>
  <si>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</si>
  <si>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</si>
  <si>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</si>
  <si>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</si>
  <si>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</si>
  <si>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</si>
  <si>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</si>
  <si>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</si>
  <si>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</si>
  <si>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</si>
  <si>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</si>
  <si>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</si>
  <si>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</si>
  <si>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</si>
  <si>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</si>
  <si>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</si>
  <si>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</si>
  <si>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</si>
  <si>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</si>
  <si>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</si>
  <si>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</si>
  <si>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</si>
  <si>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</si>
  <si>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</si>
  <si>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</si>
  <si>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</si>
  <si>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</si>
  <si>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</si>
  <si>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</si>
  <si>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</si>
  <si>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</si>
  <si>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</si>
  <si>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</si>
  <si>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</si>
  <si>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</si>
  <si>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</si>
  <si>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</si>
  <si>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</si>
  <si>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</si>
  <si>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</si>
  <si>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</si>
  <si>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</si>
  <si>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</si>
  <si>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</si>
  <si>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</si>
  <si>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</si>
  <si>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</si>
  <si>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</si>
  <si>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</si>
  <si>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</si>
  <si>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</si>
  <si>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</si>
  <si>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</si>
  <si>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</si>
  <si>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</si>
  <si>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</si>
  <si>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</si>
  <si>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</si>
  <si>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</si>
  <si>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</si>
  <si>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</si>
  <si>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</si>
  <si>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</si>
  <si>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</si>
  <si>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</si>
  <si>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</si>
  <si>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</si>
  <si>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</si>
  <si>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</si>
  <si>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</si>
  <si>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</si>
  <si>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</si>
  <si>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</si>
  <si>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</si>
  <si>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</si>
  <si>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</si>
  <si>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</si>
  <si>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</si>
  <si>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</si>
  <si>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</si>
  <si>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</si>
  <si>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</si>
  <si>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</si>
  <si>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</si>
  <si>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</si>
  <si>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</si>
  <si>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</si>
  <si>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</si>
  <si>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</si>
  <si>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</si>
  <si>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</si>
  <si>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</si>
  <si>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</si>
  <si>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</si>
  <si>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</si>
  <si>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</si>
  <si>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</si>
  <si>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</si>
  <si>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</si>
  <si>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</si>
  <si>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</si>
  <si>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</si>
  <si>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</si>
  <si>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</si>
  <si>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</si>
  <si>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</si>
  <si>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</si>
  <si>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</si>
  <si>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</si>
  <si>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</si>
  <si>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</si>
  <si>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</si>
  <si>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</si>
  <si>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</si>
  <si>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</si>
  <si>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</si>
  <si>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</si>
  <si>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</si>
  <si>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</si>
  <si>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</si>
  <si>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</si>
  <si>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</si>
  <si>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</si>
  <si>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</si>
  <si>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</si>
  <si>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</si>
  <si>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</si>
  <si>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</si>
  <si>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</si>
  <si>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</si>
  <si>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</si>
  <si>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</si>
  <si>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</si>
  <si>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</si>
  <si>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</si>
  <si>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</si>
  <si>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</si>
  <si>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</si>
  <si>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</si>
  <si>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</si>
  <si>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</si>
  <si>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</si>
  <si>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</si>
  <si>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</si>
  <si>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</si>
  <si>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</si>
  <si>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</si>
  <si>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</si>
  <si>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</si>
  <si>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</si>
  <si>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</si>
  <si>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</si>
  <si>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</si>
  <si>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</si>
  <si>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</si>
  <si>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</si>
  <si>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</si>
  <si>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</si>
  <si>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</si>
  <si>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</si>
  <si>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</si>
  <si>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</si>
  <si>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</si>
  <si>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</si>
  <si>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</si>
  <si>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</si>
  <si>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</si>
  <si>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</si>
  <si>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</si>
  <si>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</si>
  <si>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</si>
  <si>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</si>
  <si>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</si>
  <si>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</si>
  <si>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</si>
  <si>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</si>
  <si>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</si>
  <si>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</si>
  <si>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</si>
  <si>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</si>
  <si>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</si>
  <si>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</si>
  <si>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</si>
  <si>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</si>
  <si>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</si>
  <si>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</si>
  <si>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</si>
  <si>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</si>
  <si>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</si>
  <si>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</si>
  <si>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</si>
  <si>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</si>
  <si>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</si>
  <si>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</si>
  <si>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</si>
  <si>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</si>
  <si>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</si>
  <si>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</si>
  <si>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</si>
  <si>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</si>
  <si>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</si>
  <si>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</si>
  <si>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</si>
  <si>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</si>
  <si>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</si>
  <si>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</si>
  <si>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</si>
  <si>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</si>
  <si>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</si>
  <si>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</si>
  <si>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</si>
  <si>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</si>
  <si>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</si>
  <si>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</si>
  <si>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</si>
  <si>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</si>
  <si>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</si>
  <si>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</si>
  <si>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</si>
  <si>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</si>
  <si>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</si>
  <si>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</si>
  <si>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</si>
  <si>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</si>
  <si>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</si>
  <si>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</si>
  <si>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</si>
  <si>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</si>
  <si>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</si>
  <si>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</si>
  <si>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</si>
  <si>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</si>
  <si>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</si>
  <si>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</si>
  <si>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</si>
  <si>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</si>
  <si>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</si>
  <si>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</si>
  <si>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</si>
  <si>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</si>
  <si>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</si>
  <si>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</si>
  <si>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</si>
  <si>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</si>
  <si>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</si>
  <si>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</si>
  <si>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</si>
  <si>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</si>
  <si>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</si>
  <si>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</si>
  <si>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</si>
  <si>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</si>
  <si>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</si>
  <si>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</si>
  <si>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</si>
  <si>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</si>
  <si>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</si>
  <si>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</si>
  <si>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</si>
  <si>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</si>
  <si>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</si>
  <si>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</si>
  <si>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</si>
  <si>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</si>
  <si>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</si>
  <si>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</si>
  <si>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</si>
  <si>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</si>
  <si>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</si>
  <si>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</si>
  <si>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</si>
  <si>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</si>
  <si>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</si>
  <si>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</si>
  <si>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</si>
  <si>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</si>
  <si>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</si>
  <si>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</si>
  <si>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</si>
  <si>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</si>
  <si>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</si>
  <si>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</si>
  <si>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</si>
  <si>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</si>
  <si>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</si>
  <si>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</si>
  <si>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</si>
  <si>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</si>
  <si>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</si>
  <si>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</si>
  <si>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</si>
  <si>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</si>
  <si>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</si>
  <si>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</si>
  <si>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</si>
  <si>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</si>
  <si>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</si>
  <si>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</si>
  <si>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</si>
  <si>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</si>
  <si>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</si>
  <si>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</si>
  <si>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</si>
  <si>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</si>
  <si>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</si>
  <si>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</si>
  <si>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</si>
  <si>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</si>
  <si>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</si>
  <si>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</si>
  <si>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</si>
  <si>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</si>
  <si>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</si>
  <si>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</si>
  <si>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</si>
  <si>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</si>
  <si>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</si>
  <si>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</si>
  <si>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</si>
  <si>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</si>
  <si>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</si>
  <si>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</si>
  <si>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</si>
  <si>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</si>
  <si>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</si>
  <si>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</si>
  <si>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</si>
  <si>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</si>
  <si>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</si>
  <si>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</si>
  <si>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</si>
  <si>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</si>
  <si>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</si>
  <si>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</si>
  <si>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</si>
  <si>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</si>
  <si>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</si>
  <si>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</si>
  <si>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</si>
  <si>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</si>
  <si>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</si>
  <si>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</si>
  <si>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</si>
  <si>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</si>
  <si>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</si>
  <si>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</si>
  <si>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</si>
  <si>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</si>
  <si>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</si>
  <si>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</si>
  <si>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</si>
  <si>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</si>
  <si>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</si>
  <si>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</si>
  <si>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</si>
  <si>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</si>
  <si>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</si>
  <si>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</si>
  <si>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</si>
  <si>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</si>
  <si>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</si>
  <si>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</si>
  <si>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</si>
  <si>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</si>
  <si>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</si>
  <si>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</si>
  <si>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</si>
  <si>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</si>
  <si>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</si>
  <si>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</si>
  <si>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</si>
  <si>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</si>
  <si>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</si>
  <si>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</si>
  <si>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</si>
  <si>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</si>
  <si>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</si>
  <si>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</si>
  <si>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</si>
  <si>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</si>
  <si>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</si>
  <si>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</si>
  <si>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</si>
  <si>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</si>
  <si>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</si>
  <si>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</si>
  <si>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</si>
  <si>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</si>
  <si>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</si>
  <si>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</si>
  <si>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</si>
  <si>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</si>
  <si>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</si>
  <si>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</si>
  <si>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</si>
  <si>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</si>
  <si>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</si>
  <si>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</si>
  <si>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</si>
  <si>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</si>
  <si>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</si>
  <si>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</si>
  <si>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</si>
  <si>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</si>
  <si>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</si>
  <si>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</si>
  <si>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</si>
  <si>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</si>
  <si>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</si>
  <si>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</si>
  <si>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</si>
  <si>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</si>
  <si>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</si>
  <si>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</si>
  <si>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</si>
  <si>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</si>
  <si>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</si>
  <si>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</si>
  <si>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</si>
  <si>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</si>
  <si>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</si>
  <si>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</si>
  <si>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</si>
  <si>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</si>
  <si>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</si>
  <si>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</si>
  <si>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</si>
  <si>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</si>
  <si>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</si>
  <si>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</si>
  <si>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</si>
  <si>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</si>
  <si>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</si>
  <si>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</si>
  <si>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</si>
  <si>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</si>
  <si>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</si>
  <si>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</si>
  <si>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</si>
  <si>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</si>
  <si>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</si>
  <si>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</si>
  <si>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</si>
  <si>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</si>
  <si>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</si>
  <si>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</si>
  <si>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</si>
  <si>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</si>
  <si>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</si>
  <si>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</si>
  <si>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</si>
  <si>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</si>
  <si>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</si>
  <si>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</si>
  <si>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</si>
  <si>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</si>
  <si>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</si>
  <si>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</si>
  <si>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</si>
  <si>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</si>
  <si>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</si>
  <si>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</si>
  <si>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</si>
  <si>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</si>
  <si>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</si>
  <si>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</si>
  <si>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</si>
  <si>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</si>
  <si>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</si>
  <si>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</si>
  <si>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</si>
  <si>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</si>
  <si>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</si>
  <si>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</si>
  <si>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</si>
  <si>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</si>
  <si>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</si>
  <si>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</si>
  <si>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</si>
  <si>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</si>
  <si>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</si>
  <si>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</si>
  <si>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</si>
  <si>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</si>
  <si>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</si>
  <si>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</si>
  <si>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</si>
  <si>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</si>
  <si>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</si>
  <si>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</si>
  <si>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</si>
  <si>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</si>
  <si>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</si>
  <si>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</si>
  <si>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</si>
  <si>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</si>
  <si>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</si>
  <si>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</si>
  <si>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</si>
  <si>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</si>
  <si>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</si>
  <si>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</si>
  <si>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</si>
  <si>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</si>
  <si>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</si>
  <si>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</si>
  <si>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</si>
  <si>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</si>
  <si>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</si>
  <si>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</si>
  <si>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</si>
  <si>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</si>
  <si>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</si>
  <si>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</si>
  <si>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</si>
  <si>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</si>
  <si>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</si>
  <si>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</si>
  <si>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</si>
  <si>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</si>
  <si>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</si>
  <si>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</si>
  <si>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</si>
  <si>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</si>
  <si>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</si>
  <si>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</si>
  <si>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</si>
  <si>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</si>
  <si>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</si>
  <si>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</si>
  <si>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</si>
  <si>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</si>
  <si>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</si>
  <si>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</si>
  <si>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</si>
  <si>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</si>
  <si>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</si>
  <si>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</si>
  <si>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</si>
  <si>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</si>
  <si>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</si>
  <si>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</si>
  <si>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</si>
  <si>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</si>
  <si>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</si>
  <si>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</si>
  <si>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</si>
  <si>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</si>
  <si>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</si>
  <si>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</si>
  <si>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</si>
  <si>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</si>
  <si>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</si>
  <si>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</si>
  <si>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</si>
  <si>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</si>
  <si>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</si>
  <si>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</si>
  <si>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</si>
  <si>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</si>
  <si>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</si>
  <si>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</si>
  <si>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</si>
  <si>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</si>
  <si>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</si>
  <si>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</si>
  <si>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</si>
  <si>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</si>
  <si>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</si>
  <si>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</si>
  <si>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</si>
  <si>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</si>
  <si>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</si>
  <si>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</si>
  <si>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</si>
  <si>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</si>
  <si>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</si>
  <si>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</si>
  <si>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</si>
  <si>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</si>
  <si>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</si>
  <si>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</si>
  <si>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</si>
  <si>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</si>
  <si>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</si>
  <si>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</si>
  <si>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</si>
  <si>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</si>
  <si>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</si>
  <si>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</si>
  <si>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</si>
  <si>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</si>
  <si>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</si>
  <si>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</si>
  <si>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</si>
  <si>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</si>
  <si>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</si>
  <si>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</si>
  <si>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</si>
  <si>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</si>
  <si>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</si>
  <si>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</si>
  <si>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</si>
  <si>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</si>
  <si>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</si>
  <si>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</si>
  <si>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</si>
  <si>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</si>
  <si>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</si>
  <si>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</si>
  <si>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</si>
  <si>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</si>
  <si>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</si>
  <si>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</si>
  <si>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</si>
  <si>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</si>
  <si>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</si>
  <si>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</si>
  <si>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</si>
  <si>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</si>
  <si>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</si>
  <si>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</si>
  <si>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</si>
  <si>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</si>
  <si>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</si>
  <si>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</si>
  <si>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</si>
  <si>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</si>
  <si>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</si>
  <si>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</si>
  <si>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</si>
  <si>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</si>
  <si>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</si>
  <si>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</si>
  <si>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</si>
  <si>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</si>
  <si>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</si>
  <si>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</si>
  <si>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</si>
  <si>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</si>
  <si>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</si>
  <si>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</si>
  <si>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</si>
  <si>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</si>
  <si>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</si>
  <si>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</si>
  <si>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</si>
  <si>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</si>
  <si>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</si>
  <si>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</si>
  <si>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</si>
  <si>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</si>
  <si>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</si>
  <si>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</si>
  <si>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</si>
  <si>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</si>
  <si>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</si>
  <si>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</si>
  <si>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</si>
  <si>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</si>
  <si>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</si>
  <si>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</si>
  <si>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</si>
  <si>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</si>
  <si>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</si>
  <si>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</si>
  <si>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</si>
  <si>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</si>
  <si>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</si>
  <si>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</si>
  <si>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</si>
  <si>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</si>
  <si>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</si>
  <si>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</si>
  <si>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</si>
  <si>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</si>
  <si>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</si>
  <si>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</si>
  <si>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</si>
  <si>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</si>
  <si>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</si>
  <si>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</si>
  <si>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</si>
  <si>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</si>
  <si>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</si>
  <si>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</si>
  <si>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</si>
  <si>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</si>
  <si>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</si>
  <si>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</si>
  <si>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</si>
  <si>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</si>
  <si>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</si>
  <si>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</si>
  <si>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</si>
  <si>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</si>
  <si>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</si>
  <si>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</si>
  <si>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</si>
  <si>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</si>
  <si>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</si>
  <si>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</si>
  <si>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</si>
  <si>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</si>
  <si>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</si>
  <si>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</si>
  <si>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</si>
  <si>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</si>
  <si>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</si>
  <si>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</si>
  <si>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</si>
  <si>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</si>
  <si>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</si>
  <si>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</si>
  <si>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</si>
  <si>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</si>
  <si>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</si>
  <si>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</si>
  <si>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</si>
  <si>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</si>
  <si>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</si>
  <si>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</si>
  <si>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</si>
  <si>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</si>
  <si>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</si>
  <si>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</si>
  <si>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</si>
  <si>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</si>
  <si>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</si>
  <si>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</si>
  <si>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</si>
  <si>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</si>
  <si>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</si>
  <si>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</si>
  <si>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</si>
  <si>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</si>
  <si>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</si>
  <si>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</si>
  <si>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</si>
  <si>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</si>
  <si>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</si>
  <si>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</si>
  <si>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</si>
  <si>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</si>
  <si>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</si>
  <si>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</si>
  <si>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</si>
  <si>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</si>
  <si>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</si>
  <si>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</si>
  <si>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</si>
  <si>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</si>
  <si>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</si>
  <si>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</si>
  <si>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</si>
  <si>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</si>
  <si>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</si>
  <si>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</si>
  <si>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</si>
  <si>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</si>
  <si>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</si>
  <si>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</si>
  <si>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</si>
  <si>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</si>
  <si>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</si>
  <si>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</si>
  <si>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</si>
  <si>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</si>
  <si>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</si>
  <si>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</si>
  <si>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</si>
  <si>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</si>
  <si>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</si>
  <si>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</si>
  <si>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</si>
  <si>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</si>
  <si>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</si>
  <si>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</si>
  <si>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</si>
  <si>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</si>
  <si>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</si>
  <si>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</si>
  <si>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</si>
  <si>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</si>
  <si>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</si>
  <si>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</si>
  <si>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</si>
  <si>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</si>
  <si>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</si>
  <si>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</si>
  <si>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</si>
  <si>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</si>
  <si>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</si>
  <si>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</si>
  <si>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</si>
  <si>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</si>
  <si>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</si>
  <si>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</si>
  <si>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</si>
  <si>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</si>
  <si>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</si>
  <si>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</si>
  <si>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</si>
  <si>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</si>
  <si>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</si>
  <si>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</si>
  <si>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</si>
  <si>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</si>
  <si>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</si>
  <si>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</si>
  <si>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</si>
  <si>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</si>
  <si>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</si>
  <si>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</si>
  <si>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</si>
  <si>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</si>
  <si>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</si>
  <si>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</si>
  <si>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</si>
  <si>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</si>
  <si>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</si>
  <si>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</si>
  <si>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</si>
  <si>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</si>
  <si>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</si>
  <si>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</si>
  <si>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</si>
  <si>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</si>
  <si>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</si>
  <si>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</si>
  <si>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</si>
  <si>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</si>
  <si>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</si>
  <si>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</si>
  <si>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</si>
  <si>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</si>
  <si>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</si>
  <si>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</si>
  <si>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</si>
  <si>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</si>
  <si>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</si>
  <si>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</si>
  <si>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</si>
  <si>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</si>
  <si>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</si>
  <si>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</si>
  <si>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</si>
  <si>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</si>
  <si>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</si>
  <si>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</si>
  <si>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</si>
  <si>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</si>
  <si>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</si>
  <si>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</si>
  <si>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</si>
  <si>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</si>
  <si>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</si>
  <si>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</si>
  <si>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</si>
  <si>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</si>
  <si>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</si>
  <si>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</si>
  <si>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</si>
  <si>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</si>
  <si>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</si>
  <si>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</si>
  <si>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</si>
  <si>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</si>
  <si>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</si>
  <si>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</si>
  <si>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</si>
  <si>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</si>
  <si>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</si>
  <si>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</si>
  <si>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</si>
  <si>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</si>
  <si>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</si>
  <si>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</si>
  <si>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</si>
  <si>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</si>
  <si>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</si>
  <si>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</si>
  <si>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</si>
  <si>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</si>
  <si>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</si>
  <si>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</si>
  <si>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</si>
  <si>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</si>
  <si>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</si>
  <si>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</si>
  <si>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</si>
  <si>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</si>
  <si>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</si>
  <si>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</si>
  <si>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</si>
  <si>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</si>
  <si>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</si>
  <si>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</si>
  <si>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</si>
  <si>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</si>
  <si>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</si>
  <si>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</si>
  <si>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</si>
  <si>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</si>
  <si>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</si>
  <si>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</si>
  <si>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</si>
  <si>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</si>
  <si>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</si>
  <si>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</si>
  <si>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</si>
  <si>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</si>
  <si>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</si>
  <si>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</si>
  <si>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</si>
  <si>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</si>
  <si>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</si>
  <si>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</si>
  <si>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</si>
  <si>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</si>
  <si>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</si>
  <si>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</si>
  <si>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</si>
  <si>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</si>
  <si>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</si>
  <si>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</si>
  <si>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</si>
  <si>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</si>
  <si>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</si>
  <si>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</si>
  <si>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</si>
  <si>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</si>
  <si>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</si>
  <si>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</si>
  <si>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</si>
  <si>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</si>
  <si>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</si>
  <si>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</si>
  <si>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</si>
  <si>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</si>
  <si>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</si>
  <si>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</si>
  <si>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</si>
  <si>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</si>
  <si>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</si>
  <si>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</si>
  <si>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</si>
  <si>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</si>
  <si>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</si>
  <si>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</si>
  <si>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</si>
  <si>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</si>
  <si>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</si>
  <si>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</si>
  <si>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</si>
  <si>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</si>
  <si>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</si>
  <si>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</si>
  <si>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</si>
  <si>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</si>
  <si>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</si>
  <si>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</si>
  <si>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</si>
  <si>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</si>
  <si>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</si>
  <si>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</si>
  <si>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</si>
  <si>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</si>
  <si>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</si>
  <si>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</si>
  <si>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</si>
  <si>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</si>
  <si>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</si>
  <si>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</si>
  <si>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</si>
  <si>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</si>
  <si>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</si>
  <si>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</si>
  <si>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</si>
  <si>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</si>
  <si>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</si>
  <si>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</si>
  <si>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</si>
  <si>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</si>
  <si>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</si>
  <si>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</si>
  <si>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</si>
  <si>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</si>
  <si>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</si>
  <si>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</si>
  <si>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</si>
  <si>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</si>
  <si>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</si>
  <si>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</si>
  <si>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</si>
  <si>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</si>
  <si>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</si>
  <si>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</si>
  <si>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</si>
  <si>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</si>
  <si>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</si>
  <si>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</si>
  <si>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</si>
  <si>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</si>
  <si>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</si>
  <si>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</si>
  <si>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</si>
  <si>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</si>
  <si>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</si>
  <si>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</si>
  <si>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</si>
  <si>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</si>
  <si>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</si>
  <si>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</si>
  <si>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</si>
  <si>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</si>
  <si>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</si>
  <si>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</si>
  <si>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</si>
  <si>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</si>
  <si>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</si>
  <si>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</si>
  <si>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</si>
  <si>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</si>
  <si>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</si>
  <si>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</si>
  <si>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</si>
  <si>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</si>
  <si>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</si>
  <si>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</si>
  <si>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</si>
  <si>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</si>
  <si>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</si>
  <si>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</si>
  <si>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</si>
  <si>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</si>
  <si>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</si>
  <si>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</si>
  <si>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</si>
  <si>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</si>
  <si>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</si>
  <si>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</si>
  <si>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</si>
  <si>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</si>
  <si>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</si>
  <si>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</si>
  <si>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</si>
  <si>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</si>
  <si>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</si>
  <si>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</si>
  <si>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</si>
  <si>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</si>
  <si>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</si>
  <si>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</si>
  <si>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</si>
  <si>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</si>
  <si>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</si>
  <si>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</si>
  <si>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</si>
  <si>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</si>
  <si>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</si>
  <si>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</si>
  <si>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</si>
  <si>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</si>
  <si>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</si>
  <si>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</si>
  <si>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</si>
  <si>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</si>
  <si>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</si>
  <si>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</si>
  <si>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</si>
  <si>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</si>
  <si>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</si>
  <si>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</si>
  <si>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</si>
  <si>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</si>
  <si>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</si>
  <si>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</si>
  <si>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</si>
  <si>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</si>
  <si>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</si>
  <si>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</si>
  <si>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</si>
  <si>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</si>
  <si>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</si>
  <si>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</si>
  <si>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</si>
  <si>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</si>
  <si>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</si>
  <si>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</si>
  <si>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</si>
  <si>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</si>
  <si>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</si>
  <si>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</si>
  <si>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</si>
  <si>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</si>
  <si>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</si>
  <si>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</si>
  <si>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</si>
  <si>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</si>
  <si>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</si>
  <si>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</si>
  <si>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</si>
  <si>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</si>
  <si>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</si>
  <si>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</si>
  <si>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</si>
  <si>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</si>
  <si>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</si>
  <si>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</si>
  <si>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</si>
  <si>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</si>
  <si>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</si>
  <si>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</si>
  <si>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</si>
  <si>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</si>
  <si>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</si>
  <si>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</si>
  <si>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</si>
  <si>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</si>
  <si>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</si>
  <si>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</si>
  <si>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</si>
  <si>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</si>
  <si>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</si>
  <si>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</si>
  <si>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</si>
  <si>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</si>
  <si>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</si>
  <si>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</si>
  <si>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</si>
  <si>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</si>
  <si>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</si>
  <si>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</si>
  <si>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</si>
  <si>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</si>
  <si>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</si>
  <si>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</si>
  <si>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</si>
  <si>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</si>
  <si>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</si>
  <si>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</si>
  <si>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</si>
  <si>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</si>
  <si>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</si>
  <si>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</si>
  <si>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</si>
  <si>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</si>
  <si>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</si>
  <si>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</si>
  <si>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</si>
  <si>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</si>
  <si>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</si>
  <si>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</si>
  <si>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</si>
  <si>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</si>
  <si>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</si>
  <si>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</si>
  <si>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</si>
  <si>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</si>
  <si>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</si>
  <si>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</si>
  <si>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</si>
  <si>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</si>
  <si>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</si>
  <si>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</si>
  <si>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</si>
  <si>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</si>
  <si>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</si>
  <si>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</si>
  <si>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</si>
  <si>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</si>
  <si>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</si>
  <si>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</si>
  <si>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</si>
  <si>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</si>
  <si>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</si>
  <si>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</si>
  <si>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</si>
  <si>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</si>
  <si>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</si>
  <si>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</si>
  <si>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</si>
  <si>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</si>
  <si>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</si>
  <si>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</si>
  <si>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</si>
  <si>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</si>
  <si>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</si>
  <si>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</si>
  <si>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</si>
  <si>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</si>
  <si>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</si>
  <si>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</si>
  <si>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</si>
  <si>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</si>
  <si>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</si>
  <si>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</si>
  <si>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</si>
  <si>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</si>
  <si>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</si>
  <si>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</si>
  <si>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</si>
  <si>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</si>
  <si>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</si>
  <si>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</si>
  <si>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</si>
  <si>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</si>
  <si>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</si>
  <si>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</si>
  <si>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</si>
  <si>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</si>
  <si>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</si>
  <si>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</si>
  <si>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</si>
  <si>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</si>
  <si>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</si>
  <si>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</si>
  <si>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</si>
  <si>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</si>
  <si>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</si>
  <si>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</si>
  <si>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</si>
  <si>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</si>
  <si>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</si>
  <si>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</si>
  <si>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</si>
  <si>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</si>
  <si>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</si>
  <si>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</si>
  <si>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</si>
  <si>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</si>
  <si>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</si>
  <si>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</si>
  <si>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</si>
  <si>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</si>
  <si>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</si>
  <si>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</si>
  <si>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</si>
  <si>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</si>
  <si>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</si>
  <si>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</si>
  <si>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</si>
  <si>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</si>
  <si>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</si>
  <si>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</si>
  <si>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</si>
  <si>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</si>
  <si>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</si>
  <si>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</si>
  <si>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</si>
  <si>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</si>
  <si>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</si>
  <si>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</si>
  <si>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</si>
  <si>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</si>
  <si>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</si>
  <si>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</si>
  <si>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</si>
  <si>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</si>
  <si>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</si>
  <si>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</si>
  <si>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</si>
  <si>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</si>
  <si>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</si>
  <si>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</si>
  <si>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</si>
  <si>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</si>
  <si>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</si>
  <si>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</si>
  <si>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</si>
  <si>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</si>
  <si>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</si>
  <si>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</si>
  <si>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</si>
  <si>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</si>
  <si>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</si>
  <si>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</si>
  <si>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</si>
  <si>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</si>
  <si>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</si>
  <si>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</si>
  <si>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</si>
  <si>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</si>
  <si>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</si>
  <si>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</si>
  <si>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</si>
  <si>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</si>
  <si>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</si>
  <si>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</si>
  <si>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</si>
  <si>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</si>
  <si>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</si>
  <si>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</si>
  <si>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</si>
  <si>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</si>
  <si>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</si>
  <si>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</si>
  <si>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</si>
  <si>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</si>
  <si>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</si>
  <si>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</si>
  <si>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</si>
  <si>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</si>
  <si>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</si>
  <si>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</si>
  <si>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</si>
  <si>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</si>
  <si>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</si>
  <si>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</si>
  <si>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</si>
  <si>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</si>
  <si>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</si>
  <si>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</si>
  <si>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</si>
  <si>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</si>
  <si>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</si>
  <si>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</si>
  <si>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PRIMIJENJENE UMJETNOSTI I DIZAJNA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</si>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</sst>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3607313.01</v>
      </c>
      <c r="D2" s="7">
        <f>'PR-RAS'!E6</f>
        <v>3913722.08</v>
      </c>
      <c r="E2" s="7">
        <v>0</v>
      </c>
      <c r="F2" s="7">
        <v>0</v>
      </c>
      <c r="G2" s="8">
        <f t="shared" ref="G2:G274" si="0">(B2/1000)*(C2*1+D2*2)</f>
        <v>11434.757170000001</v>
      </c>
      <c r="H2" s="8">
        <f t="shared" ref="H2:H274" si="1">ABS(C2-ROUND(C2,0))+ABS(D2-ROUND(D2,0))</f>
        <v>8.9999999850988388E-2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3183461.62</v>
      </c>
      <c r="D45" s="2">
        <f>'PR-RAS'!E49</f>
        <v>3283551.99</v>
      </c>
      <c r="E45" s="2">
        <v>0</v>
      </c>
      <c r="F45" s="2">
        <v>0</v>
      </c>
      <c r="G45" s="3">
        <f t="shared" si="0"/>
        <v>429024.88640000002</v>
      </c>
      <c r="H45" s="3">
        <f t="shared" si="1"/>
        <v>0.38999999966472387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3183461.62</v>
      </c>
      <c r="D64" s="2">
        <f>'PR-RAS'!E68</f>
        <v>3283551.99</v>
      </c>
      <c r="E64" s="2">
        <v>0</v>
      </c>
      <c r="F64" s="2">
        <v>0</v>
      </c>
      <c r="G64" s="3">
        <f t="shared" si="0"/>
        <v>614285.63280000014</v>
      </c>
      <c r="H64" s="3">
        <f t="shared" si="1"/>
        <v>0.38999999966472387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3182531.62</v>
      </c>
      <c r="D65" s="2">
        <f>'PR-RAS'!E69</f>
        <v>3283551.99</v>
      </c>
      <c r="E65" s="2">
        <v>0</v>
      </c>
      <c r="F65" s="2">
        <v>0</v>
      </c>
      <c r="G65" s="3">
        <f t="shared" si="0"/>
        <v>623976.67840000009</v>
      </c>
      <c r="H65" s="3">
        <f t="shared" si="1"/>
        <v>0.38999999966472387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930</v>
      </c>
      <c r="D66" s="2">
        <f>'PR-RAS'!E70</f>
        <v>0</v>
      </c>
      <c r="E66" s="2">
        <v>0</v>
      </c>
      <c r="F66" s="2">
        <v>0</v>
      </c>
      <c r="G66" s="3">
        <f t="shared" si="0"/>
        <v>60.45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130010.65</v>
      </c>
      <c r="D102" s="2">
        <f>'PR-RAS'!E106</f>
        <v>126000.5</v>
      </c>
      <c r="E102" s="2">
        <v>0</v>
      </c>
      <c r="F102" s="2">
        <v>0</v>
      </c>
      <c r="G102" s="3">
        <f t="shared" si="0"/>
        <v>38583.176650000001</v>
      </c>
      <c r="H102" s="3">
        <f t="shared" si="1"/>
        <v>0.85000000000582077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130010.65</v>
      </c>
      <c r="D108" s="2">
        <f>'PR-RAS'!E112</f>
        <v>126000.5</v>
      </c>
      <c r="E108" s="2">
        <v>0</v>
      </c>
      <c r="F108" s="2">
        <v>0</v>
      </c>
      <c r="G108" s="3">
        <f t="shared" si="0"/>
        <v>40875.246550000003</v>
      </c>
      <c r="H108" s="3">
        <f t="shared" si="1"/>
        <v>0.85000000000582077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130010.65</v>
      </c>
      <c r="D113" s="2">
        <f>'PR-RAS'!E117</f>
        <v>126000.5</v>
      </c>
      <c r="E113" s="2">
        <v>0</v>
      </c>
      <c r="F113" s="2">
        <v>0</v>
      </c>
      <c r="G113" s="3">
        <f t="shared" si="0"/>
        <v>42785.304800000005</v>
      </c>
      <c r="H113" s="3">
        <f t="shared" si="1"/>
        <v>0.85000000000582077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260</v>
      </c>
      <c r="D121" s="2">
        <f>'PR-RAS'!E125</f>
        <v>0</v>
      </c>
      <c r="E121" s="2">
        <v>0</v>
      </c>
      <c r="F121" s="2">
        <v>0</v>
      </c>
      <c r="G121" s="3">
        <f t="shared" si="0"/>
        <v>31.2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260</v>
      </c>
      <c r="D122" s="2">
        <f>'PR-RAS'!E126</f>
        <v>0</v>
      </c>
      <c r="E122" s="2">
        <v>0</v>
      </c>
      <c r="F122" s="2">
        <v>0</v>
      </c>
      <c r="G122" s="3">
        <f t="shared" si="0"/>
        <v>31.46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260</v>
      </c>
      <c r="D124" s="2">
        <f>'PR-RAS'!E128</f>
        <v>0</v>
      </c>
      <c r="E124" s="2">
        <v>0</v>
      </c>
      <c r="F124" s="2">
        <v>0</v>
      </c>
      <c r="G124" s="3">
        <f t="shared" si="0"/>
        <v>31.98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293580.74</v>
      </c>
      <c r="D130" s="2">
        <f>'PR-RAS'!E134</f>
        <v>504169.58999999997</v>
      </c>
      <c r="E130" s="2">
        <v>0</v>
      </c>
      <c r="F130" s="2">
        <v>0</v>
      </c>
      <c r="G130" s="3">
        <f t="shared" si="0"/>
        <v>167947.66967999999</v>
      </c>
      <c r="H130" s="3">
        <f t="shared" si="1"/>
        <v>0.67000000004190952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293580.74</v>
      </c>
      <c r="D131" s="2">
        <f>'PR-RAS'!E135</f>
        <v>504169.58999999997</v>
      </c>
      <c r="E131" s="2">
        <v>0</v>
      </c>
      <c r="F131" s="2">
        <v>0</v>
      </c>
      <c r="G131" s="3">
        <f t="shared" si="0"/>
        <v>169249.58960000001</v>
      </c>
      <c r="H131" s="3">
        <f t="shared" si="1"/>
        <v>0.67000000004190952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229761.33</v>
      </c>
      <c r="D132" s="2">
        <f>'PR-RAS'!E136</f>
        <v>422834.29</v>
      </c>
      <c r="E132" s="2">
        <v>0</v>
      </c>
      <c r="F132" s="2">
        <v>0</v>
      </c>
      <c r="G132" s="3">
        <f t="shared" si="0"/>
        <v>140881.31821</v>
      </c>
      <c r="H132" s="3">
        <f t="shared" si="1"/>
        <v>0.61999999996623956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63819.41</v>
      </c>
      <c r="D133" s="2">
        <f>'PR-RAS'!E137</f>
        <v>81335.3</v>
      </c>
      <c r="E133" s="2">
        <v>0</v>
      </c>
      <c r="F133" s="2">
        <v>0</v>
      </c>
      <c r="G133" s="3">
        <f t="shared" si="0"/>
        <v>29896.681320000003</v>
      </c>
      <c r="H133" s="3">
        <f t="shared" si="1"/>
        <v>0.71000000000640284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3603824.3900000006</v>
      </c>
      <c r="D148" s="2">
        <f>'PR-RAS'!E152</f>
        <v>3829779.2800000003</v>
      </c>
      <c r="E148" s="2">
        <v>0</v>
      </c>
      <c r="F148" s="2">
        <v>0</v>
      </c>
      <c r="G148" s="3">
        <f t="shared" si="0"/>
        <v>1655717.2936500001</v>
      </c>
      <c r="H148" s="3">
        <f t="shared" si="1"/>
        <v>0.67000000085681677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3225145.4200000004</v>
      </c>
      <c r="D149" s="2">
        <f>'PR-RAS'!E153</f>
        <v>3348380.43</v>
      </c>
      <c r="E149" s="2">
        <v>0</v>
      </c>
      <c r="F149" s="2">
        <v>0</v>
      </c>
      <c r="G149" s="3">
        <f t="shared" si="0"/>
        <v>1468442.12944</v>
      </c>
      <c r="H149" s="3">
        <f t="shared" si="1"/>
        <v>0.85000000055879354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2727815.0500000003</v>
      </c>
      <c r="D150" s="2">
        <f>'PR-RAS'!E154</f>
        <v>2841775.85</v>
      </c>
      <c r="E150" s="2">
        <v>0</v>
      </c>
      <c r="F150" s="2">
        <v>0</v>
      </c>
      <c r="G150" s="3">
        <f t="shared" si="0"/>
        <v>1253293.6457499999</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2648293.7200000002</v>
      </c>
      <c r="D151" s="2">
        <f>'PR-RAS'!E155</f>
        <v>2770312.2</v>
      </c>
      <c r="E151" s="2">
        <v>0</v>
      </c>
      <c r="F151" s="2">
        <v>0</v>
      </c>
      <c r="G151" s="3">
        <f t="shared" si="0"/>
        <v>1228337.7180000001</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79521.33</v>
      </c>
      <c r="D153" s="2">
        <f>'PR-RAS'!E157</f>
        <v>71463.649999999994</v>
      </c>
      <c r="E153" s="2">
        <v>0</v>
      </c>
      <c r="F153" s="2">
        <v>0</v>
      </c>
      <c r="G153" s="3">
        <f t="shared" si="0"/>
        <v>33812.191760000002</v>
      </c>
      <c r="H153" s="3">
        <f t="shared" si="1"/>
        <v>0.680000000007567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90391.92</v>
      </c>
      <c r="D155" s="2">
        <f>'PR-RAS'!E159</f>
        <v>85162.16</v>
      </c>
      <c r="E155" s="2">
        <v>0</v>
      </c>
      <c r="F155" s="2">
        <v>0</v>
      </c>
      <c r="G155" s="3">
        <f t="shared" si="0"/>
        <v>40150.30096</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406938.45</v>
      </c>
      <c r="D156" s="2">
        <f>'PR-RAS'!E160</f>
        <v>421442.42</v>
      </c>
      <c r="E156" s="2">
        <v>0</v>
      </c>
      <c r="F156" s="2">
        <v>0</v>
      </c>
      <c r="G156" s="3">
        <f t="shared" si="0"/>
        <v>193722.60995000001</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406938.45</v>
      </c>
      <c r="D158" s="2">
        <f>'PR-RAS'!E162</f>
        <v>420022.1</v>
      </c>
      <c r="E158" s="2">
        <v>0</v>
      </c>
      <c r="F158" s="2">
        <v>0</v>
      </c>
      <c r="G158" s="3">
        <f t="shared" si="0"/>
        <v>195776.27604999999</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1420.32</v>
      </c>
      <c r="E159" s="2">
        <v>0</v>
      </c>
      <c r="F159" s="2">
        <v>0</v>
      </c>
      <c r="G159" s="3">
        <f t="shared" si="0"/>
        <v>448.82112000000001</v>
      </c>
      <c r="H159" s="3">
        <f t="shared" si="1"/>
        <v>0.31999999999993634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372501.41000000003</v>
      </c>
      <c r="D160" s="2">
        <f>'PR-RAS'!E164</f>
        <v>476529.6</v>
      </c>
      <c r="E160" s="2">
        <v>0</v>
      </c>
      <c r="F160" s="2">
        <v>0</v>
      </c>
      <c r="G160" s="3">
        <f t="shared" si="0"/>
        <v>210764.13698999997</v>
      </c>
      <c r="H160" s="3">
        <f t="shared" si="1"/>
        <v>0.81000000005587935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67410.47</v>
      </c>
      <c r="D161" s="2">
        <f>'PR-RAS'!E165</f>
        <v>68855.25</v>
      </c>
      <c r="E161" s="2">
        <v>0</v>
      </c>
      <c r="F161" s="2">
        <v>0</v>
      </c>
      <c r="G161" s="3">
        <f t="shared" si="0"/>
        <v>32819.355199999998</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8952.31</v>
      </c>
      <c r="D162" s="2">
        <f>'PR-RAS'!E166</f>
        <v>7150.2</v>
      </c>
      <c r="E162" s="2">
        <v>0</v>
      </c>
      <c r="F162" s="2">
        <v>0</v>
      </c>
      <c r="G162" s="3">
        <f t="shared" si="0"/>
        <v>3743.68631</v>
      </c>
      <c r="H162" s="3">
        <f t="shared" si="1"/>
        <v>0.50999999999930878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54332.63</v>
      </c>
      <c r="D163" s="2">
        <f>'PR-RAS'!E167</f>
        <v>57724.94</v>
      </c>
      <c r="E163" s="2">
        <v>0</v>
      </c>
      <c r="F163" s="2">
        <v>0</v>
      </c>
      <c r="G163" s="3">
        <f t="shared" si="0"/>
        <v>27504.766620000002</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4125.53</v>
      </c>
      <c r="D164" s="2">
        <f>'PR-RAS'!E168</f>
        <v>3980.11</v>
      </c>
      <c r="E164" s="2">
        <v>0</v>
      </c>
      <c r="F164" s="2">
        <v>0</v>
      </c>
      <c r="G164" s="3">
        <f t="shared" si="0"/>
        <v>1969.9772500000001</v>
      </c>
      <c r="H164" s="3">
        <f t="shared" si="1"/>
        <v>0.58000000000038199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201462.62000000002</v>
      </c>
      <c r="D166" s="2">
        <f>'PR-RAS'!E170</f>
        <v>149755</v>
      </c>
      <c r="E166" s="2">
        <v>0</v>
      </c>
      <c r="F166" s="2">
        <v>0</v>
      </c>
      <c r="G166" s="3">
        <f t="shared" si="0"/>
        <v>82660.482300000003</v>
      </c>
      <c r="H166" s="3">
        <f t="shared" si="1"/>
        <v>0.37999999997555278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19988.2</v>
      </c>
      <c r="D167" s="2">
        <f>'PR-RAS'!E171</f>
        <v>14633.2</v>
      </c>
      <c r="E167" s="2">
        <v>0</v>
      </c>
      <c r="F167" s="2">
        <v>0</v>
      </c>
      <c r="G167" s="3">
        <f t="shared" si="0"/>
        <v>8176.2636000000011</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110698.21</v>
      </c>
      <c r="D168" s="2">
        <f>'PR-RAS'!E172</f>
        <v>120566.33</v>
      </c>
      <c r="E168" s="2">
        <v>0</v>
      </c>
      <c r="F168" s="2">
        <v>0</v>
      </c>
      <c r="G168" s="3">
        <f t="shared" si="0"/>
        <v>58755.755290000001</v>
      </c>
      <c r="H168" s="3">
        <f t="shared" si="1"/>
        <v>0.54000000000814907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66233.570000000007</v>
      </c>
      <c r="D169" s="2">
        <f>'PR-RAS'!E173</f>
        <v>7660</v>
      </c>
      <c r="E169" s="2">
        <v>0</v>
      </c>
      <c r="F169" s="2">
        <v>0</v>
      </c>
      <c r="G169" s="3">
        <f t="shared" si="0"/>
        <v>13700.999760000002</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3252.1</v>
      </c>
      <c r="D170" s="2">
        <f>'PR-RAS'!E174</f>
        <v>3056.99</v>
      </c>
      <c r="E170" s="2">
        <v>0</v>
      </c>
      <c r="F170" s="2">
        <v>0</v>
      </c>
      <c r="G170" s="3">
        <f t="shared" si="0"/>
        <v>1582.86752</v>
      </c>
      <c r="H170" s="3">
        <f t="shared" si="1"/>
        <v>0.11000000000012733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2743.04</v>
      </c>
      <c r="E171" s="2">
        <v>0</v>
      </c>
      <c r="F171" s="2">
        <v>0</v>
      </c>
      <c r="G171" s="3">
        <f t="shared" si="0"/>
        <v>932.6336</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1290.54</v>
      </c>
      <c r="D173" s="2">
        <f>'PR-RAS'!E177</f>
        <v>1095.44</v>
      </c>
      <c r="E173" s="2">
        <v>0</v>
      </c>
      <c r="F173" s="2">
        <v>0</v>
      </c>
      <c r="G173" s="3">
        <f t="shared" si="0"/>
        <v>598.80423999999994</v>
      </c>
      <c r="H173" s="3">
        <f t="shared" si="1"/>
        <v>0.90000000000009095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96461.699999999983</v>
      </c>
      <c r="D174" s="2">
        <f>'PR-RAS'!E178</f>
        <v>227580.41999999998</v>
      </c>
      <c r="E174" s="2">
        <v>0</v>
      </c>
      <c r="F174" s="2">
        <v>0</v>
      </c>
      <c r="G174" s="3">
        <f t="shared" si="0"/>
        <v>95430.699419999975</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2750.02</v>
      </c>
      <c r="D175" s="2">
        <f>'PR-RAS'!E179</f>
        <v>2868.1</v>
      </c>
      <c r="E175" s="2">
        <v>0</v>
      </c>
      <c r="F175" s="2">
        <v>0</v>
      </c>
      <c r="G175" s="3">
        <f t="shared" si="0"/>
        <v>1476.6022799999998</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56417.98</v>
      </c>
      <c r="D176" s="2">
        <f>'PR-RAS'!E180</f>
        <v>176055.66</v>
      </c>
      <c r="E176" s="2">
        <v>0</v>
      </c>
      <c r="F176" s="2">
        <v>0</v>
      </c>
      <c r="G176" s="3">
        <f t="shared" si="0"/>
        <v>71492.627499999988</v>
      </c>
      <c r="H176" s="3">
        <f t="shared" si="1"/>
        <v>0.35999999999330612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15664.9</v>
      </c>
      <c r="D178" s="2">
        <f>'PR-RAS'!E182</f>
        <v>17033.21</v>
      </c>
      <c r="E178" s="2">
        <v>0</v>
      </c>
      <c r="F178" s="2">
        <v>0</v>
      </c>
      <c r="G178" s="3">
        <f t="shared" si="0"/>
        <v>8802.4436399999995</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8800</v>
      </c>
      <c r="E180" s="2">
        <v>0</v>
      </c>
      <c r="F180" s="2">
        <v>0</v>
      </c>
      <c r="G180" s="3">
        <f t="shared" si="0"/>
        <v>3150.4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16082.9</v>
      </c>
      <c r="D181" s="2">
        <f>'PR-RAS'!E185</f>
        <v>2701.55</v>
      </c>
      <c r="E181" s="2">
        <v>0</v>
      </c>
      <c r="F181" s="2">
        <v>0</v>
      </c>
      <c r="G181" s="3">
        <f t="shared" si="0"/>
        <v>3867.48</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5545.9</v>
      </c>
      <c r="D182" s="2">
        <f>'PR-RAS'!E186</f>
        <v>7144.31</v>
      </c>
      <c r="E182" s="2">
        <v>0</v>
      </c>
      <c r="F182" s="2">
        <v>0</v>
      </c>
      <c r="G182" s="3">
        <f t="shared" si="0"/>
        <v>3590.0481199999999</v>
      </c>
      <c r="H182" s="3">
        <f t="shared" si="1"/>
        <v>0.41000000000076398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12977.59</v>
      </c>
      <c r="E183" s="2">
        <v>0</v>
      </c>
      <c r="F183" s="2">
        <v>0</v>
      </c>
      <c r="G183" s="3">
        <f t="shared" si="0"/>
        <v>4723.8427599999995</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7166.62</v>
      </c>
      <c r="D190" s="2">
        <f>'PR-RAS'!E194</f>
        <v>30338.93</v>
      </c>
      <c r="E190" s="2">
        <v>0</v>
      </c>
      <c r="F190" s="2">
        <v>0</v>
      </c>
      <c r="G190" s="3">
        <f t="shared" si="0"/>
        <v>12822.60672</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2168.29</v>
      </c>
      <c r="D191" s="2">
        <f>'PR-RAS'!E195</f>
        <v>2815.39</v>
      </c>
      <c r="E191" s="2">
        <v>0</v>
      </c>
      <c r="F191" s="2">
        <v>0</v>
      </c>
      <c r="G191" s="3">
        <f t="shared" si="0"/>
        <v>1481.8233</v>
      </c>
      <c r="H191" s="3">
        <f t="shared" si="1"/>
        <v>0.67999999999983629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4998.33</v>
      </c>
      <c r="D197" s="2">
        <f>'PR-RAS'!E201</f>
        <v>27523.54</v>
      </c>
      <c r="E197" s="2">
        <v>0</v>
      </c>
      <c r="F197" s="2">
        <v>0</v>
      </c>
      <c r="G197" s="3">
        <f t="shared" si="0"/>
        <v>11768.900360000001</v>
      </c>
      <c r="H197" s="3">
        <f t="shared" si="1"/>
        <v>0.78999999999905413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1598.25</v>
      </c>
      <c r="D198" s="2">
        <f>'PR-RAS'!E202</f>
        <v>1499.33</v>
      </c>
      <c r="E198" s="2">
        <v>0</v>
      </c>
      <c r="F198" s="2">
        <v>0</v>
      </c>
      <c r="G198" s="3">
        <f t="shared" si="0"/>
        <v>905.59127000000001</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1598.25</v>
      </c>
      <c r="D212" s="2">
        <f>'PR-RAS'!E216</f>
        <v>1499.33</v>
      </c>
      <c r="E212" s="2">
        <v>0</v>
      </c>
      <c r="F212" s="2">
        <v>0</v>
      </c>
      <c r="G212" s="3">
        <f t="shared" si="0"/>
        <v>969.94800999999995</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1598.25</v>
      </c>
      <c r="D213" s="2">
        <f>'PR-RAS'!E217</f>
        <v>1499.33</v>
      </c>
      <c r="E213" s="2">
        <v>0</v>
      </c>
      <c r="F213" s="2">
        <v>0</v>
      </c>
      <c r="G213" s="3">
        <f t="shared" si="0"/>
        <v>974.54491999999993</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1420</v>
      </c>
      <c r="D258" s="2">
        <f>'PR-RAS'!E262</f>
        <v>0</v>
      </c>
      <c r="E258" s="2">
        <v>0</v>
      </c>
      <c r="F258" s="2">
        <v>0</v>
      </c>
      <c r="G258" s="3">
        <f t="shared" si="0"/>
        <v>364.94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1420</v>
      </c>
      <c r="D265" s="2">
        <f>'PR-RAS'!E269</f>
        <v>0</v>
      </c>
      <c r="E265" s="2">
        <v>0</v>
      </c>
      <c r="F265" s="2">
        <v>0</v>
      </c>
      <c r="G265" s="3">
        <f t="shared" si="0"/>
        <v>374.88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1420</v>
      </c>
      <c r="D266" s="2">
        <f>'PR-RAS'!E270</f>
        <v>0</v>
      </c>
      <c r="E266" s="2">
        <v>0</v>
      </c>
      <c r="F266" s="2">
        <v>0</v>
      </c>
      <c r="G266" s="3">
        <f t="shared" si="0"/>
        <v>376.3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3159.31</v>
      </c>
      <c r="D269" s="2">
        <f>'PR-RAS'!E273</f>
        <v>3369.92</v>
      </c>
      <c r="E269" s="2">
        <v>0</v>
      </c>
      <c r="F269" s="2">
        <v>0</v>
      </c>
      <c r="G269" s="3">
        <f t="shared" si="0"/>
        <v>2652.9722000000002</v>
      </c>
      <c r="H269" s="3">
        <f t="shared" si="1"/>
        <v>0.38999999999987267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3159.31</v>
      </c>
      <c r="D270" s="2">
        <f>'PR-RAS'!E274</f>
        <v>3369.92</v>
      </c>
      <c r="E270" s="2">
        <v>0</v>
      </c>
      <c r="F270" s="2">
        <v>0</v>
      </c>
      <c r="G270" s="3">
        <f t="shared" si="0"/>
        <v>2662.8713499999999</v>
      </c>
      <c r="H270" s="3">
        <f t="shared" si="1"/>
        <v>0.38999999999987267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3159.31</v>
      </c>
      <c r="D272" s="2">
        <f>'PR-RAS'!E276</f>
        <v>3369.92</v>
      </c>
      <c r="E272" s="2">
        <v>0</v>
      </c>
      <c r="F272" s="2">
        <v>0</v>
      </c>
      <c r="G272" s="3">
        <f t="shared" si="0"/>
        <v>2682.6696500000003</v>
      </c>
      <c r="H272" s="3">
        <f t="shared" si="1"/>
        <v>0.38999999999987267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3603824.3900000006</v>
      </c>
      <c r="D295" s="2">
        <f>'PR-RAS'!E299</f>
        <v>3829779.2800000003</v>
      </c>
      <c r="E295" s="2">
        <v>0</v>
      </c>
      <c r="F295" s="2">
        <v>0</v>
      </c>
      <c r="G295" s="3">
        <f t="shared" si="12"/>
        <v>3311434.5873000002</v>
      </c>
      <c r="H295" s="3">
        <f t="shared" si="13"/>
        <v>0.67000000085681677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3488.6199999991804</v>
      </c>
      <c r="D296" s="2">
        <f>'PR-RAS'!E300</f>
        <v>83942.799999999814</v>
      </c>
      <c r="E296" s="2">
        <v>0</v>
      </c>
      <c r="F296" s="2">
        <v>0</v>
      </c>
      <c r="G296" s="3">
        <f t="shared" si="12"/>
        <v>50555.394899999643</v>
      </c>
      <c r="H296" s="3">
        <f t="shared" si="13"/>
        <v>0.58000000100582838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49519.33</v>
      </c>
      <c r="D298" s="2">
        <f>'PR-RAS'!E302</f>
        <v>15342.65</v>
      </c>
      <c r="E298" s="2">
        <v>0</v>
      </c>
      <c r="F298" s="2">
        <v>0</v>
      </c>
      <c r="G298" s="3">
        <f t="shared" si="12"/>
        <v>23820.775109999999</v>
      </c>
      <c r="H298" s="3">
        <f t="shared" si="13"/>
        <v>0.68000000000211003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37665.300000000003</v>
      </c>
      <c r="D355" s="2">
        <f>'PR-RAS'!E360</f>
        <v>54720.670000000006</v>
      </c>
      <c r="E355" s="2">
        <v>0</v>
      </c>
      <c r="F355" s="2">
        <v>0</v>
      </c>
      <c r="G355" s="3">
        <f t="shared" si="12"/>
        <v>52075.75056</v>
      </c>
      <c r="H355" s="3">
        <f t="shared" si="13"/>
        <v>0.62999999999738066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37665.300000000003</v>
      </c>
      <c r="D368" s="2">
        <f>'PR-RAS'!E373</f>
        <v>54720.670000000006</v>
      </c>
      <c r="E368" s="2">
        <v>0</v>
      </c>
      <c r="F368" s="2">
        <v>0</v>
      </c>
      <c r="G368" s="3">
        <f t="shared" si="12"/>
        <v>53988.136880000005</v>
      </c>
      <c r="H368" s="3">
        <f t="shared" si="13"/>
        <v>0.62999999999738066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34536.25</v>
      </c>
      <c r="D374" s="2">
        <f>'PR-RAS'!E379</f>
        <v>51600.87</v>
      </c>
      <c r="E374" s="2">
        <v>0</v>
      </c>
      <c r="F374" s="2">
        <v>0</v>
      </c>
      <c r="G374" s="3">
        <f t="shared" si="12"/>
        <v>51376.270269999994</v>
      </c>
      <c r="H374" s="3">
        <f t="shared" si="13"/>
        <v>0.37999999999738066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15298.75</v>
      </c>
      <c r="D375" s="2">
        <f>'PR-RAS'!E380</f>
        <v>37548.370000000003</v>
      </c>
      <c r="E375" s="2">
        <v>0</v>
      </c>
      <c r="F375" s="2">
        <v>0</v>
      </c>
      <c r="G375" s="3">
        <f t="shared" si="12"/>
        <v>33807.913260000001</v>
      </c>
      <c r="H375" s="3">
        <f t="shared" si="13"/>
        <v>0.62000000000261934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19237.5</v>
      </c>
      <c r="D381" s="2">
        <f>'PR-RAS'!E386</f>
        <v>14052.5</v>
      </c>
      <c r="E381" s="2">
        <v>0</v>
      </c>
      <c r="F381" s="2">
        <v>0</v>
      </c>
      <c r="G381" s="3">
        <f t="shared" si="12"/>
        <v>17990.150000000001</v>
      </c>
      <c r="H381" s="3">
        <f t="shared" si="13"/>
        <v>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3129.05</v>
      </c>
      <c r="D388" s="2">
        <f>'PR-RAS'!E393</f>
        <v>3119.8</v>
      </c>
      <c r="E388" s="2">
        <v>0</v>
      </c>
      <c r="F388" s="2">
        <v>0</v>
      </c>
      <c r="G388" s="3">
        <f t="shared" si="12"/>
        <v>3625.6675500000006</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3129.05</v>
      </c>
      <c r="D389" s="2">
        <f>'PR-RAS'!E394</f>
        <v>3119.8</v>
      </c>
      <c r="E389" s="2">
        <v>0</v>
      </c>
      <c r="F389" s="2">
        <v>0</v>
      </c>
      <c r="G389" s="3">
        <f t="shared" si="12"/>
        <v>3635.0362000000005</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37665.300000000003</v>
      </c>
      <c r="D413" s="2">
        <f>'PR-RAS'!E418</f>
        <v>54720.670000000006</v>
      </c>
      <c r="E413" s="2">
        <v>0</v>
      </c>
      <c r="F413" s="2">
        <v>0</v>
      </c>
      <c r="G413" s="3">
        <f t="shared" si="12"/>
        <v>60607.935680000002</v>
      </c>
      <c r="H413" s="3">
        <f t="shared" si="13"/>
        <v>0.62999999999738066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3607313.01</v>
      </c>
      <c r="D417" s="2">
        <f>'PR-RAS'!E422</f>
        <v>3913722.08</v>
      </c>
      <c r="E417" s="2">
        <v>0</v>
      </c>
      <c r="F417" s="2">
        <v>0</v>
      </c>
      <c r="G417" s="3">
        <f t="shared" si="12"/>
        <v>4756858.9827199997</v>
      </c>
      <c r="H417" s="3">
        <f t="shared" si="13"/>
        <v>8.9999999850988388E-2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3641489.6900000004</v>
      </c>
      <c r="D418" s="2">
        <f>'PR-RAS'!E423</f>
        <v>3884499.95</v>
      </c>
      <c r="E418" s="2">
        <v>0</v>
      </c>
      <c r="F418" s="2">
        <v>0</v>
      </c>
      <c r="G418" s="3">
        <f t="shared" si="12"/>
        <v>4758174.1590299997</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29222.129999999888</v>
      </c>
      <c r="E419" s="2">
        <v>0</v>
      </c>
      <c r="F419" s="2">
        <v>0</v>
      </c>
      <c r="G419" s="3">
        <f t="shared" si="12"/>
        <v>24429.700679999907</v>
      </c>
      <c r="H419" s="3">
        <f t="shared" si="13"/>
        <v>0.12999999988824129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34176.680000000633</v>
      </c>
      <c r="D420" s="2">
        <f>'PR-RAS'!E425</f>
        <v>0</v>
      </c>
      <c r="E420" s="2">
        <v>0</v>
      </c>
      <c r="F420" s="2">
        <v>0</v>
      </c>
      <c r="G420" s="3">
        <f t="shared" si="12"/>
        <v>14320.028920000264</v>
      </c>
      <c r="H420" s="3">
        <f t="shared" si="13"/>
        <v>0.31999999936670065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49519.33</v>
      </c>
      <c r="D421" s="2">
        <f>'PR-RAS'!E426</f>
        <v>15342.65</v>
      </c>
      <c r="E421" s="2">
        <v>0</v>
      </c>
      <c r="F421" s="2">
        <v>0</v>
      </c>
      <c r="G421" s="3">
        <f t="shared" si="12"/>
        <v>33685.944600000003</v>
      </c>
      <c r="H421" s="3">
        <f t="shared" si="13"/>
        <v>0.68000000000211003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3607313.01</v>
      </c>
      <c r="D637" s="2">
        <f>'PR-RAS'!E643</f>
        <v>3913722.08</v>
      </c>
      <c r="E637" s="2">
        <v>0</v>
      </c>
      <c r="F637" s="2">
        <v>0</v>
      </c>
      <c r="G637" s="3">
        <f t="shared" si="14"/>
        <v>7272505.5601200005</v>
      </c>
      <c r="H637" s="3">
        <f t="shared" si="15"/>
        <v>8.9999999850988388E-2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3641489.6900000004</v>
      </c>
      <c r="D638" s="2">
        <f>'PR-RAS'!E644</f>
        <v>3884499.95</v>
      </c>
      <c r="E638" s="2">
        <v>0</v>
      </c>
      <c r="F638" s="2">
        <v>0</v>
      </c>
      <c r="G638" s="3">
        <f t="shared" si="14"/>
        <v>7268481.8688300001</v>
      </c>
      <c r="H638" s="3">
        <f t="shared" si="15"/>
        <v>0.35999999940395355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29222.129999999888</v>
      </c>
      <c r="E639" s="2">
        <v>0</v>
      </c>
      <c r="F639" s="2">
        <v>0</v>
      </c>
      <c r="G639" s="3">
        <f t="shared" si="14"/>
        <v>37287.437879999859</v>
      </c>
      <c r="H639" s="3">
        <f t="shared" si="15"/>
        <v>0.12999999988824129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34176.680000000633</v>
      </c>
      <c r="D640" s="2">
        <f>'PR-RAS'!E646</f>
        <v>0</v>
      </c>
      <c r="E640" s="2">
        <v>0</v>
      </c>
      <c r="F640" s="2">
        <v>0</v>
      </c>
      <c r="G640" s="3">
        <f t="shared" si="14"/>
        <v>21838.898520000406</v>
      </c>
      <c r="H640" s="3">
        <f t="shared" si="15"/>
        <v>0.31999999936670065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49519.33</v>
      </c>
      <c r="D641" s="2">
        <f>'PR-RAS'!E647</f>
        <v>15342.65</v>
      </c>
      <c r="E641" s="2">
        <v>0</v>
      </c>
      <c r="F641" s="2">
        <v>0</v>
      </c>
      <c r="G641" s="3">
        <f t="shared" si="14"/>
        <v>51330.963200000006</v>
      </c>
      <c r="H641" s="3">
        <f t="shared" si="15"/>
        <v>0.68000000000211003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15342.649999999368</v>
      </c>
      <c r="D643" s="2">
        <f>'PR-RAS'!E649</f>
        <v>44564.77999999989</v>
      </c>
      <c r="E643" s="2">
        <v>0</v>
      </c>
      <c r="F643" s="2">
        <v>0</v>
      </c>
      <c r="G643" s="3">
        <f t="shared" si="14"/>
        <v>67071.158819999459</v>
      </c>
      <c r="H643" s="3">
        <f t="shared" si="15"/>
        <v>0.57000000074185664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257647.21</v>
      </c>
      <c r="D645" s="2">
        <f>'PR-RAS'!E651</f>
        <v>275878.01</v>
      </c>
      <c r="E645" s="2">
        <v>0</v>
      </c>
      <c r="F645" s="2">
        <v>0</v>
      </c>
      <c r="G645" s="3">
        <f t="shared" si="14"/>
        <v>521255.68011999998</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119616.11</v>
      </c>
      <c r="D646" s="2">
        <f>'PR-RAS'!E653</f>
        <v>118552.34</v>
      </c>
      <c r="E646" s="2">
        <v>0</v>
      </c>
      <c r="F646" s="2">
        <v>0</v>
      </c>
      <c r="G646" s="3">
        <f t="shared" si="14"/>
        <v>230084.90954999998</v>
      </c>
      <c r="H646" s="3">
        <f t="shared" si="15"/>
        <v>0.44999999999708962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73446.22</v>
      </c>
      <c r="D647" s="2">
        <f>'PR-RAS'!E654</f>
        <v>63442.400000000001</v>
      </c>
      <c r="E647" s="2">
        <v>0</v>
      </c>
      <c r="F647" s="2">
        <v>0</v>
      </c>
      <c r="G647" s="3">
        <f t="shared" si="14"/>
        <v>129413.83892000001</v>
      </c>
      <c r="H647" s="3">
        <f t="shared" si="15"/>
        <v>0.62000000000261934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74222.490000000005</v>
      </c>
      <c r="D648" s="2">
        <f>'PR-RAS'!E655</f>
        <v>65101.99</v>
      </c>
      <c r="E648" s="2">
        <v>0</v>
      </c>
      <c r="F648" s="2">
        <v>0</v>
      </c>
      <c r="G648" s="3">
        <f t="shared" si="14"/>
        <v>132263.92608999999</v>
      </c>
      <c r="H648" s="3">
        <f t="shared" si="15"/>
        <v>0.50000000000727596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118839.84000000001</v>
      </c>
      <c r="D649" s="2">
        <f>'PR-RAS'!E656</f>
        <v>116892.75</v>
      </c>
      <c r="E649" s="2">
        <v>0</v>
      </c>
      <c r="F649" s="2">
        <v>0</v>
      </c>
      <c r="G649" s="3">
        <f t="shared" si="14"/>
        <v>228501.22032000002</v>
      </c>
      <c r="H649" s="3">
        <f t="shared" si="15"/>
        <v>0.40999999998894054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108</v>
      </c>
      <c r="D651" s="2">
        <f>'PR-RAS'!E658</f>
        <v>108</v>
      </c>
      <c r="E651" s="2">
        <v>0</v>
      </c>
      <c r="F651" s="2">
        <v>0</v>
      </c>
      <c r="G651" s="3">
        <f t="shared" si="14"/>
        <v>210.6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108</v>
      </c>
      <c r="D653" s="2">
        <f>'PR-RAS'!E660</f>
        <v>108</v>
      </c>
      <c r="E653" s="2">
        <v>0</v>
      </c>
      <c r="F653" s="2">
        <v>0</v>
      </c>
      <c r="G653" s="3">
        <f t="shared" si="14"/>
        <v>211.24800000000002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3182531.62</v>
      </c>
      <c r="D676" s="2">
        <f>'PR-RAS'!E683</f>
        <v>3283551.99</v>
      </c>
      <c r="E676" s="2">
        <v>0</v>
      </c>
      <c r="F676" s="2">
        <v>0</v>
      </c>
      <c r="G676" s="3">
        <f t="shared" si="14"/>
        <v>6581004.0300000012</v>
      </c>
      <c r="H676" s="3">
        <f t="shared" si="15"/>
        <v>0.38999999966472387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0</v>
      </c>
      <c r="E678" s="2">
        <v>0</v>
      </c>
      <c r="F678" s="2">
        <v>0</v>
      </c>
      <c r="G678" s="3">
        <f t="shared" si="14"/>
        <v>629.61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130010.65</v>
      </c>
      <c r="D717" s="2">
        <f>'PR-RAS'!E724</f>
        <v>126000.5</v>
      </c>
      <c r="E717" s="2">
        <v>0</v>
      </c>
      <c r="F717" s="2">
        <v>0</v>
      </c>
      <c r="G717" s="3">
        <f t="shared" si="14"/>
        <v>273520.34140000003</v>
      </c>
      <c r="H717" s="3">
        <f t="shared" si="15"/>
        <v>0.85000000000582077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5600</v>
      </c>
      <c r="D725" s="2">
        <f>'PR-RAS'!E732</f>
        <v>85162.16</v>
      </c>
      <c r="E725" s="2">
        <v>0</v>
      </c>
      <c r="F725" s="2">
        <v>0</v>
      </c>
      <c r="G725" s="3">
        <f t="shared" si="14"/>
        <v>127369.20768000001</v>
      </c>
      <c r="H725" s="3">
        <f t="shared" si="15"/>
        <v>0.16000000000349246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8800</v>
      </c>
      <c r="E729" s="2">
        <v>0</v>
      </c>
      <c r="F729" s="2">
        <v>0</v>
      </c>
      <c r="G729" s="3">
        <f t="shared" si="14"/>
        <v>12812.8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16082.9</v>
      </c>
      <c r="D731" s="2">
        <f>'PR-RAS'!E738</f>
        <v>2701.55</v>
      </c>
      <c r="E731" s="2">
        <v>0</v>
      </c>
      <c r="F731" s="2">
        <v>0</v>
      </c>
      <c r="G731" s="3">
        <f t="shared" si="14"/>
        <v>15684.779999999999</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12977.59</v>
      </c>
      <c r="E733" s="2">
        <v>0</v>
      </c>
      <c r="F733" s="2">
        <v>0</v>
      </c>
      <c r="G733" s="3">
        <f t="shared" si="14"/>
        <v>18999.191760000002</v>
      </c>
      <c r="H733" s="3">
        <f t="shared" si="15"/>
        <v>0.40999999999985448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2168.29</v>
      </c>
      <c r="D734" s="2">
        <f>'PR-RAS'!E741</f>
        <v>2815.39</v>
      </c>
      <c r="E734" s="2">
        <v>0</v>
      </c>
      <c r="F734" s="2">
        <v>0</v>
      </c>
      <c r="G734" s="3">
        <f t="shared" si="14"/>
        <v>5716.7183099999993</v>
      </c>
      <c r="H734" s="3">
        <f t="shared" si="15"/>
        <v>0.67999999999983629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1420</v>
      </c>
      <c r="D836" s="2">
        <f>'PR-RAS'!E843</f>
        <v>0</v>
      </c>
      <c r="E836" s="2">
        <v>0</v>
      </c>
      <c r="F836" s="2">
        <v>0</v>
      </c>
      <c r="G836" s="3">
        <f t="shared" si="14"/>
        <v>1185.7</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743539.72</v>
      </c>
      <c r="D1011" s="7">
        <f>BILANCA!E6</f>
        <v>853702.07000000007</v>
      </c>
      <c r="E1011" s="7">
        <v>0</v>
      </c>
      <c r="F1011" s="7">
        <v>0</v>
      </c>
      <c r="G1011" s="8">
        <f t="shared" ref="G1011:G1306" si="38">B1011/1000*C1011+B1011/500*D1011</f>
        <v>2450.9438600000003</v>
      </c>
      <c r="H1011" s="8">
        <f t="shared" si="35"/>
        <v>0.35000000009313226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367052.67</v>
      </c>
      <c r="D1012" s="2">
        <f>BILANCA!E7</f>
        <v>460931.31</v>
      </c>
      <c r="E1012" s="2">
        <v>0</v>
      </c>
      <c r="F1012" s="2">
        <v>0</v>
      </c>
      <c r="G1012" s="3">
        <f t="shared" si="38"/>
        <v>2577.8305799999998</v>
      </c>
      <c r="H1012" s="3">
        <f t="shared" si="35"/>
        <v>0.64000000001396984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367052.67</v>
      </c>
      <c r="D1017" s="2">
        <f>BILANCA!E12</f>
        <v>460931.31</v>
      </c>
      <c r="E1017" s="2">
        <v>0</v>
      </c>
      <c r="F1017" s="2">
        <v>0</v>
      </c>
      <c r="G1017" s="3">
        <f t="shared" si="38"/>
        <v>9022.4070300000003</v>
      </c>
      <c r="H1017" s="3">
        <f t="shared" si="35"/>
        <v>0.64000000001396984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240252.51</v>
      </c>
      <c r="D1018" s="2">
        <f>BILANCA!E13</f>
        <v>295921.39</v>
      </c>
      <c r="E1018" s="2">
        <v>0</v>
      </c>
      <c r="F1018" s="2">
        <v>0</v>
      </c>
      <c r="G1018" s="3">
        <f t="shared" si="38"/>
        <v>6656.7623200000007</v>
      </c>
      <c r="H1018" s="3">
        <f t="shared" si="35"/>
        <v>0.88000000000465661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305664.21000000002</v>
      </c>
      <c r="D1020" s="2">
        <f>BILANCA!E15</f>
        <v>350122.5</v>
      </c>
      <c r="E1020" s="2">
        <v>0</v>
      </c>
      <c r="F1020" s="2">
        <v>0</v>
      </c>
      <c r="G1020" s="3">
        <f t="shared" si="38"/>
        <v>10059.0921</v>
      </c>
      <c r="H1020" s="3">
        <f t="shared" si="35"/>
        <v>0.71000000002095476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65411.7</v>
      </c>
      <c r="D1023" s="2">
        <f>BILANCA!E18</f>
        <v>54201.11</v>
      </c>
      <c r="E1023" s="2">
        <v>0</v>
      </c>
      <c r="F1023" s="2">
        <v>0</v>
      </c>
      <c r="G1023" s="3">
        <f t="shared" si="38"/>
        <v>2259.5809599999998</v>
      </c>
      <c r="H1023" s="3">
        <f t="shared" si="35"/>
        <v>0.41000000000349246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115009.27999999998</v>
      </c>
      <c r="D1024" s="2">
        <f>BILANCA!E19</f>
        <v>151109.43</v>
      </c>
      <c r="E1024" s="2">
        <v>0</v>
      </c>
      <c r="F1024" s="2">
        <v>0</v>
      </c>
      <c r="G1024" s="3">
        <f t="shared" si="38"/>
        <v>5841.1939600000005</v>
      </c>
      <c r="H1024" s="3">
        <f t="shared" si="35"/>
        <v>0.70999999997729901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135644.21</v>
      </c>
      <c r="D1025" s="2">
        <f>BILANCA!E20</f>
        <v>142115.35999999999</v>
      </c>
      <c r="E1025" s="2">
        <v>0</v>
      </c>
      <c r="F1025" s="2">
        <v>0</v>
      </c>
      <c r="G1025" s="3">
        <f t="shared" si="38"/>
        <v>6298.1239499999992</v>
      </c>
      <c r="H1025" s="3">
        <f t="shared" si="35"/>
        <v>0.56999999997788109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4255.6400000000003</v>
      </c>
      <c r="D1026" s="2">
        <f>BILANCA!E21</f>
        <v>3750.2</v>
      </c>
      <c r="E1026" s="2">
        <v>0</v>
      </c>
      <c r="F1026" s="2">
        <v>0</v>
      </c>
      <c r="G1026" s="3">
        <f t="shared" si="38"/>
        <v>188.09664000000001</v>
      </c>
      <c r="H1026" s="3">
        <f t="shared" si="35"/>
        <v>0.55999999999949068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14668.71</v>
      </c>
      <c r="D1029" s="2">
        <f>BILANCA!E24</f>
        <v>12993.6</v>
      </c>
      <c r="E1029" s="2">
        <v>0</v>
      </c>
      <c r="F1029" s="2">
        <v>0</v>
      </c>
      <c r="G1029" s="3">
        <f t="shared" si="38"/>
        <v>772.46228999999994</v>
      </c>
      <c r="H1029" s="3">
        <f t="shared" si="35"/>
        <v>0.69000000000050932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5644.71</v>
      </c>
      <c r="D1030" s="2">
        <f>BILANCA!E25</f>
        <v>6012.33</v>
      </c>
      <c r="E1030" s="2">
        <v>0</v>
      </c>
      <c r="F1030" s="2">
        <v>0</v>
      </c>
      <c r="G1030" s="3">
        <f t="shared" si="38"/>
        <v>353.38740000000001</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18997.310000000001</v>
      </c>
      <c r="D1031" s="2">
        <f>BILANCA!E26</f>
        <v>51650.239999999998</v>
      </c>
      <c r="E1031" s="2">
        <v>0</v>
      </c>
      <c r="F1031" s="2">
        <v>0</v>
      </c>
      <c r="G1031" s="3">
        <f t="shared" si="38"/>
        <v>2568.2535900000003</v>
      </c>
      <c r="H1031" s="3">
        <f t="shared" si="35"/>
        <v>0.5499999999992724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64201.3</v>
      </c>
      <c r="D1033" s="2">
        <f>BILANCA!E28</f>
        <v>65412.3</v>
      </c>
      <c r="E1033" s="2">
        <v>0</v>
      </c>
      <c r="F1033" s="2">
        <v>0</v>
      </c>
      <c r="G1033" s="3">
        <f t="shared" si="38"/>
        <v>4485.5956999999999</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11790.880000000001</v>
      </c>
      <c r="D1040" s="2">
        <f>BILANCA!E35</f>
        <v>13900.490000000002</v>
      </c>
      <c r="E1040" s="2">
        <v>0</v>
      </c>
      <c r="F1040" s="2">
        <v>0</v>
      </c>
      <c r="G1040" s="3">
        <f t="shared" si="38"/>
        <v>1187.7557999999999</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18344.990000000002</v>
      </c>
      <c r="D1041" s="2">
        <f>BILANCA!E36</f>
        <v>22645.9</v>
      </c>
      <c r="E1041" s="2">
        <v>0</v>
      </c>
      <c r="F1041" s="2">
        <v>0</v>
      </c>
      <c r="G1041" s="3">
        <f t="shared" si="38"/>
        <v>1972.7404900000001</v>
      </c>
      <c r="H1041" s="3">
        <f t="shared" si="35"/>
        <v>0.1099999999969441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6554.11</v>
      </c>
      <c r="D1045" s="2">
        <f>BILANCA!E40</f>
        <v>8745.41</v>
      </c>
      <c r="E1045" s="2">
        <v>0</v>
      </c>
      <c r="F1045" s="2">
        <v>0</v>
      </c>
      <c r="G1045" s="3">
        <f t="shared" si="38"/>
        <v>841.57255000000009</v>
      </c>
      <c r="H1045" s="3">
        <f t="shared" si="35"/>
        <v>0.51999999999952706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376487.05</v>
      </c>
      <c r="D1074" s="2">
        <f>BILANCA!E69</f>
        <v>392770.76</v>
      </c>
      <c r="E1074" s="2">
        <v>0</v>
      </c>
      <c r="F1074" s="2">
        <v>0</v>
      </c>
      <c r="G1074" s="3">
        <f t="shared" si="38"/>
        <v>74369.828479999996</v>
      </c>
      <c r="H1074" s="3">
        <f t="shared" si="35"/>
        <v>0.28999999997904524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118839.84</v>
      </c>
      <c r="D1075" s="2">
        <f>BILANCA!E70</f>
        <v>116892.75</v>
      </c>
      <c r="E1075" s="2">
        <v>0</v>
      </c>
      <c r="F1075" s="2">
        <v>0</v>
      </c>
      <c r="G1075" s="3">
        <f t="shared" si="38"/>
        <v>22920.647100000002</v>
      </c>
      <c r="H1075" s="3">
        <f t="shared" si="35"/>
        <v>0.41000000000349246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118839.84</v>
      </c>
      <c r="D1076" s="2">
        <f>BILANCA!E71</f>
        <v>116892.75</v>
      </c>
      <c r="E1076" s="2">
        <v>0</v>
      </c>
      <c r="F1076" s="2">
        <v>0</v>
      </c>
      <c r="G1076" s="3">
        <f t="shared" si="38"/>
        <v>23273.272440000001</v>
      </c>
      <c r="H1076" s="3">
        <f t="shared" si="35"/>
        <v>0.41000000000349246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118839.84</v>
      </c>
      <c r="D1078" s="2">
        <f>BILANCA!E73</f>
        <v>116892.75</v>
      </c>
      <c r="E1078" s="2">
        <v>0</v>
      </c>
      <c r="F1078" s="2">
        <v>0</v>
      </c>
      <c r="G1078" s="3">
        <f t="shared" si="38"/>
        <v>23978.523120000002</v>
      </c>
      <c r="H1078" s="3">
        <f t="shared" si="35"/>
        <v>0.41000000000349246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257647.21</v>
      </c>
      <c r="D1176" s="2">
        <f>BILANCA!E171</f>
        <v>275878.01</v>
      </c>
      <c r="E1176" s="2">
        <v>0</v>
      </c>
      <c r="F1176" s="2">
        <v>0</v>
      </c>
      <c r="G1176" s="3">
        <f t="shared" si="38"/>
        <v>134360.93618000002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275878.01</v>
      </c>
      <c r="E1177" s="2">
        <v>0</v>
      </c>
      <c r="F1177" s="2">
        <v>0</v>
      </c>
      <c r="G1177" s="3">
        <f t="shared" si="38"/>
        <v>92143.255340000003</v>
      </c>
      <c r="H1177" s="3">
        <f t="shared" si="41"/>
        <v>1.0000000009313226E-2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257647.21</v>
      </c>
      <c r="D1179" s="2">
        <f>BILANCA!E174</f>
        <v>0</v>
      </c>
      <c r="E1179" s="2">
        <v>0</v>
      </c>
      <c r="F1179" s="2">
        <v>0</v>
      </c>
      <c r="G1179" s="3">
        <f t="shared" si="38"/>
        <v>43542.378490000003</v>
      </c>
      <c r="H1179" s="3">
        <f t="shared" si="41"/>
        <v>0.20999999999185093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743539.72</v>
      </c>
      <c r="D1180" s="2">
        <f>BILANCA!E176</f>
        <v>853702.07000000007</v>
      </c>
      <c r="E1180" s="2">
        <v>0</v>
      </c>
      <c r="F1180" s="2">
        <v>0</v>
      </c>
      <c r="G1180" s="3">
        <f t="shared" si="38"/>
        <v>416660.45620000002</v>
      </c>
      <c r="H1180" s="3">
        <f t="shared" si="41"/>
        <v>0.35000000009313226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279650.45999999996</v>
      </c>
      <c r="D1181" s="2">
        <f>BILANCA!E177</f>
        <v>352120.45</v>
      </c>
      <c r="E1181" s="2">
        <v>0</v>
      </c>
      <c r="F1181" s="2">
        <v>0</v>
      </c>
      <c r="G1181" s="3">
        <f t="shared" si="38"/>
        <v>168245.42256000001</v>
      </c>
      <c r="H1181" s="3">
        <f t="shared" si="41"/>
        <v>0.90999999997438863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279650.45999999996</v>
      </c>
      <c r="D1182" s="2">
        <f>BILANCA!E178</f>
        <v>352120.45</v>
      </c>
      <c r="E1182" s="2">
        <v>0</v>
      </c>
      <c r="F1182" s="2">
        <v>0</v>
      </c>
      <c r="G1182" s="3">
        <f t="shared" si="38"/>
        <v>169229.31391999999</v>
      </c>
      <c r="H1182" s="3">
        <f t="shared" si="41"/>
        <v>0.90999999997438863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225122.15</v>
      </c>
      <c r="D1183" s="2">
        <f>BILANCA!E179</f>
        <v>289633.34000000003</v>
      </c>
      <c r="E1183" s="2">
        <v>0</v>
      </c>
      <c r="F1183" s="2">
        <v>0</v>
      </c>
      <c r="G1183" s="3">
        <f t="shared" si="38"/>
        <v>139159.26759</v>
      </c>
      <c r="H1183" s="3">
        <f t="shared" si="41"/>
        <v>0.4900000000197906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54528.31</v>
      </c>
      <c r="D1184" s="2">
        <f>BILANCA!E180</f>
        <v>62487.11</v>
      </c>
      <c r="E1184" s="2">
        <v>0</v>
      </c>
      <c r="F1184" s="2">
        <v>0</v>
      </c>
      <c r="G1184" s="3">
        <f t="shared" si="38"/>
        <v>31233.440219999997</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463889.26</v>
      </c>
      <c r="D1255" s="2">
        <f>BILANCA!E251</f>
        <v>501581.62</v>
      </c>
      <c r="E1255" s="2">
        <v>0</v>
      </c>
      <c r="F1255" s="2">
        <v>0</v>
      </c>
      <c r="G1255" s="3">
        <f t="shared" si="38"/>
        <v>359427.86249999999</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448546.61</v>
      </c>
      <c r="D1256" s="2">
        <f>BILANCA!E252</f>
        <v>457016.84</v>
      </c>
      <c r="E1256" s="2">
        <v>0</v>
      </c>
      <c r="F1256" s="2">
        <v>0</v>
      </c>
      <c r="G1256" s="3">
        <f t="shared" si="38"/>
        <v>335194.75134000002</v>
      </c>
      <c r="H1256" s="3">
        <f t="shared" si="41"/>
        <v>0.54999999998835847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448546.61</v>
      </c>
      <c r="D1257" s="2">
        <f>BILANCA!E253</f>
        <v>457016.84</v>
      </c>
      <c r="E1257" s="2">
        <v>0</v>
      </c>
      <c r="F1257" s="2">
        <v>0</v>
      </c>
      <c r="G1257" s="3">
        <f t="shared" si="38"/>
        <v>336557.33163000003</v>
      </c>
      <c r="H1257" s="3">
        <f t="shared" si="41"/>
        <v>0.54999999998835847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15342.65</v>
      </c>
      <c r="D1259" s="2">
        <f>BILANCA!E255</f>
        <v>44564.78</v>
      </c>
      <c r="E1259" s="2">
        <v>0</v>
      </c>
      <c r="F1259" s="2">
        <v>0</v>
      </c>
      <c r="G1259" s="3">
        <f t="shared" si="38"/>
        <v>26013.580289999998</v>
      </c>
      <c r="H1259" s="3">
        <f t="shared" si="41"/>
        <v>0.57000000000152795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15342.65</v>
      </c>
      <c r="D1260" s="2">
        <f>BILANCA!E256</f>
        <v>44564.78</v>
      </c>
      <c r="E1260" s="2">
        <v>0</v>
      </c>
      <c r="F1260" s="2">
        <v>0</v>
      </c>
      <c r="G1260" s="3">
        <f t="shared" si="38"/>
        <v>26118.052499999998</v>
      </c>
      <c r="H1260" s="3">
        <f t="shared" si="41"/>
        <v>0.57000000000152795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15342.65</v>
      </c>
      <c r="D1261" s="2">
        <f>BILANCA!E257</f>
        <v>44564.78</v>
      </c>
      <c r="E1261" s="2">
        <v>0</v>
      </c>
      <c r="F1261" s="2">
        <v>0</v>
      </c>
      <c r="G1261" s="3">
        <f t="shared" si="38"/>
        <v>26222.524710000002</v>
      </c>
      <c r="H1261" s="3">
        <f t="shared" si="41"/>
        <v>0.57000000000152795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279650.46000000002</v>
      </c>
      <c r="D1340" s="2">
        <f>BILANCA!E337</f>
        <v>352120.45</v>
      </c>
      <c r="E1340" s="2">
        <v>0</v>
      </c>
      <c r="F1340" s="2">
        <v>0</v>
      </c>
      <c r="G1340" s="3">
        <f t="shared" si="52"/>
        <v>324684.14880000002</v>
      </c>
      <c r="H1340" s="3">
        <f t="shared" si="41"/>
        <v>0.91000000003259629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3641489.69</v>
      </c>
      <c r="D1510" s="2">
        <f>'RAS-funkcijski'!E114</f>
        <v>3884499.95</v>
      </c>
      <c r="E1510" s="2">
        <v>0</v>
      </c>
      <c r="F1510" s="2">
        <v>0</v>
      </c>
      <c r="G1510" s="3">
        <f t="shared" si="52"/>
        <v>1255153.8549000002</v>
      </c>
      <c r="H1510" s="3">
        <f t="shared" si="63"/>
        <v>0.35999999986961484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3641489.69</v>
      </c>
      <c r="D1514" s="2">
        <f>'RAS-funkcijski'!E118</f>
        <v>3884499.95</v>
      </c>
      <c r="E1514" s="2">
        <v>0</v>
      </c>
      <c r="F1514" s="2">
        <v>0</v>
      </c>
      <c r="G1514" s="3">
        <f t="shared" si="52"/>
        <v>1300795.81326</v>
      </c>
      <c r="H1514" s="3">
        <f t="shared" si="63"/>
        <v>0.35999999986961484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3641489.69</v>
      </c>
      <c r="D1516" s="2">
        <f>'RAS-funkcijski'!E120</f>
        <v>3884499.95</v>
      </c>
      <c r="E1516" s="2">
        <v>0</v>
      </c>
      <c r="F1516" s="2">
        <v>0</v>
      </c>
      <c r="G1516" s="3">
        <f t="shared" si="52"/>
        <v>1323616.79244</v>
      </c>
      <c r="H1516" s="3">
        <f t="shared" si="63"/>
        <v>0.35999999986961484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3641489.69</v>
      </c>
      <c r="D1537" s="14">
        <f>'RAS-funkcijski'!E141</f>
        <v>3884499.95</v>
      </c>
      <c r="E1537" s="14">
        <v>0</v>
      </c>
      <c r="F1537" s="14">
        <v>0</v>
      </c>
      <c r="G1537" s="15">
        <f t="shared" si="52"/>
        <v>1563237.0738300001</v>
      </c>
      <c r="H1537" s="15">
        <f t="shared" si="63"/>
        <v>0.35999999986961484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10954.25</v>
      </c>
      <c r="D1538" s="7">
        <f>'P-VRIO'!E5</f>
        <v>0</v>
      </c>
      <c r="E1538" s="7">
        <v>0</v>
      </c>
      <c r="F1538" s="7">
        <v>0</v>
      </c>
      <c r="G1538" s="8">
        <f t="shared" si="52"/>
        <v>10.95425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10954.25</v>
      </c>
      <c r="D1555" s="2">
        <f>'P-VRIO'!E22</f>
        <v>0</v>
      </c>
      <c r="E1555" s="2">
        <v>0</v>
      </c>
      <c r="F1555" s="2">
        <v>0</v>
      </c>
      <c r="G1555" s="3">
        <f t="shared" si="52"/>
        <v>197.17649999999998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10954.25</v>
      </c>
      <c r="D1556" s="2">
        <f>'P-VRIO'!E23</f>
        <v>0</v>
      </c>
      <c r="E1556" s="2">
        <v>0</v>
      </c>
      <c r="F1556" s="2">
        <v>0</v>
      </c>
      <c r="G1556" s="3">
        <f t="shared" si="52"/>
        <v>208.13075000000001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10954.25</v>
      </c>
      <c r="D1558" s="2">
        <f>'P-VRIO'!E25</f>
        <v>0</v>
      </c>
      <c r="E1558" s="2">
        <v>0</v>
      </c>
      <c r="F1558" s="2">
        <v>0</v>
      </c>
      <c r="G1558" s="3">
        <f t="shared" si="52"/>
        <v>230.03925000000001</v>
      </c>
      <c r="H1558" s="3">
        <f t="shared" si="63"/>
        <v>0.25</v>
      </c>
      <c r="I1558" s="11">
        <f t="shared" si="66"/>
        <v>57.509812500000002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279650.46000000002</v>
      </c>
      <c r="D1582" s="7"/>
      <c r="E1582" s="7">
        <v>0</v>
      </c>
      <c r="F1582" s="7">
        <v>0</v>
      </c>
      <c r="G1582" s="8">
        <f t="shared" ref="G1582:G1686" si="70">B1582/1000*C1582</f>
        <v>279.65046000000001</v>
      </c>
      <c r="H1582" s="8">
        <f t="shared" ref="H1582:H1686" si="71">ABS(C1582-ROUND(C1582,0))</f>
        <v>0.46000000002095476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2297863.31</v>
      </c>
      <c r="D1583" s="2">
        <v>0</v>
      </c>
      <c r="E1583" s="2">
        <v>0</v>
      </c>
      <c r="F1583" s="2">
        <v>0</v>
      </c>
      <c r="G1583" s="3">
        <f t="shared" si="70"/>
        <v>4595.7266200000004</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2297863.31</v>
      </c>
      <c r="D1585" s="2">
        <v>0</v>
      </c>
      <c r="E1585" s="2">
        <v>0</v>
      </c>
      <c r="F1585" s="2">
        <v>0</v>
      </c>
      <c r="G1585" s="3">
        <f t="shared" si="70"/>
        <v>9191.4532400000007</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1960542.23</v>
      </c>
      <c r="D1586" s="2">
        <v>0</v>
      </c>
      <c r="E1586" s="2">
        <v>0</v>
      </c>
      <c r="F1586" s="2">
        <v>0</v>
      </c>
      <c r="G1586" s="3">
        <f t="shared" si="70"/>
        <v>9802.711150000001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326541.33</v>
      </c>
      <c r="D1587" s="2">
        <v>0</v>
      </c>
      <c r="E1587" s="2">
        <v>0</v>
      </c>
      <c r="F1587" s="2">
        <v>0</v>
      </c>
      <c r="G1587" s="3">
        <f t="shared" si="70"/>
        <v>1959.2479800000001</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10779.75</v>
      </c>
      <c r="D1591" s="2">
        <v>0</v>
      </c>
      <c r="E1591" s="2">
        <v>0</v>
      </c>
      <c r="F1591" s="2">
        <v>0</v>
      </c>
      <c r="G1591" s="3">
        <f t="shared" si="70"/>
        <v>107.7975</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2225393.3199999998</v>
      </c>
      <c r="D1602" s="2">
        <v>0</v>
      </c>
      <c r="E1602" s="2">
        <v>0</v>
      </c>
      <c r="F1602" s="2">
        <v>0</v>
      </c>
      <c r="G1602" s="3">
        <f t="shared" si="70"/>
        <v>46733.259720000002</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2225393.3199999998</v>
      </c>
      <c r="D1604" s="2">
        <v>0</v>
      </c>
      <c r="E1604" s="2">
        <v>0</v>
      </c>
      <c r="F1604" s="2">
        <v>0</v>
      </c>
      <c r="G1604" s="3">
        <f t="shared" si="70"/>
        <v>51184.046359999993</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1898867.91</v>
      </c>
      <c r="D1605" s="2">
        <v>0</v>
      </c>
      <c r="E1605" s="2">
        <v>0</v>
      </c>
      <c r="F1605" s="2">
        <v>0</v>
      </c>
      <c r="G1605" s="3">
        <f t="shared" si="70"/>
        <v>45572.829839999999</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315745.65999999997</v>
      </c>
      <c r="D1606" s="2">
        <v>0</v>
      </c>
      <c r="E1606" s="2">
        <v>0</v>
      </c>
      <c r="F1606" s="2">
        <v>0</v>
      </c>
      <c r="G1606" s="3">
        <f t="shared" si="70"/>
        <v>7893.6414999999997</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10779.75</v>
      </c>
      <c r="D1610" s="2">
        <v>0</v>
      </c>
      <c r="E1610" s="2">
        <v>0</v>
      </c>
      <c r="F1610" s="2">
        <v>0</v>
      </c>
      <c r="G1610" s="3">
        <f t="shared" si="70"/>
        <v>312.61275000000001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352120.45000000019</v>
      </c>
      <c r="D1621" s="2">
        <v>0</v>
      </c>
      <c r="E1621" s="2">
        <v>0</v>
      </c>
      <c r="F1621" s="2">
        <v>0</v>
      </c>
      <c r="G1621" s="3">
        <f t="shared" si="70"/>
        <v>14084.818000000008</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352120.45</v>
      </c>
      <c r="D1681" s="2">
        <v>0</v>
      </c>
      <c r="E1681" s="2">
        <v>0</v>
      </c>
      <c r="F1681" s="2">
        <v>0</v>
      </c>
      <c r="G1681" s="3">
        <f t="shared" si="70"/>
        <v>35212.045000000006</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352120.45</v>
      </c>
      <c r="D1683" s="2">
        <v>0</v>
      </c>
      <c r="E1683" s="2">
        <v>0</v>
      </c>
      <c r="F1683" s="2">
        <v>0</v>
      </c>
      <c r="G1683" s="3">
        <f t="shared" si="70"/>
        <v>35916.285899999995</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16922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3607313.01</v>
      </c>
      <c r="I17" s="275">
        <f>'PR-RAS'!E6</f>
        <v>3913722.08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3603824.3900000006</v>
      </c>
      <c r="I18" s="275">
        <f>'PR-RAS'!E152</f>
        <v>3829779.2800000003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15342.649999999368</v>
      </c>
      <c r="I19" s="275">
        <f>'PR-RAS'!E649</f>
        <v>44564.77999999989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367052.67</v>
      </c>
      <c r="I22" s="275">
        <f>BILANCA!E7</f>
        <v>460931.31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376487.05</v>
      </c>
      <c r="I23" s="275">
        <f>BILANCA!E69</f>
        <v>392770.76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279650.45999999996</v>
      </c>
      <c r="I24" s="275">
        <f>BILANCA!E177</f>
        <v>352120.45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463889.26</v>
      </c>
      <c r="I25" s="275">
        <f>BILANCA!E251</f>
        <v>501581.62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3641489.69</v>
      </c>
      <c r="I30" s="275">
        <f>'RAS-funkcijski'!E114</f>
        <v>3884499.95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3641489.69</v>
      </c>
      <c r="I31" s="275">
        <f>'RAS-funkcijski'!E141</f>
        <v>3884499.95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10954.25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10954.25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279650.46000000002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352120.45000000019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352120.45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3607313.01</v>
      </c>
      <c r="E6" s="60">
        <f>E7+E43+E49+E82+E106+E125+E134+E140</f>
        <v>3913722.08</v>
      </c>
      <c r="F6" s="45">
        <f t="shared" ref="F6:F132" si="0">IF(D6&lt;&gt;0,IF(E6/D6&gt;=100,"&gt;&gt;100",E6/D6*100),"-")</f>
        <v>108.49410819495257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3183461.62</v>
      </c>
      <c r="E49" s="60">
        <f>E50+E53+E58+E61+E64+E68+E71+E74+E77</f>
        <v>3283551.99</v>
      </c>
      <c r="F49" s="45">
        <f t="shared" si="0"/>
        <v>103.14407340020013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3183461.62</v>
      </c>
      <c r="E68" s="60">
        <f t="shared" si="11"/>
        <v>3283551.99</v>
      </c>
      <c r="F68" s="45">
        <f t="shared" si="0"/>
        <v>103.14407340020013</v>
      </c>
    </row>
    <row r="69" spans="1:6" ht="12.75" customHeight="1" x14ac:dyDescent="0.2">
      <c r="A69" s="63" t="s">
        <v>141</v>
      </c>
      <c r="B69" s="64" t="s">
        <v>142</v>
      </c>
      <c r="C69" s="247" t="s">
        <v>141</v>
      </c>
      <c r="D69" s="194">
        <v>3182531.62</v>
      </c>
      <c r="E69" s="194">
        <v>3283551.99</v>
      </c>
      <c r="F69" s="45">
        <f t="shared" si="0"/>
        <v>103.17421418109902</v>
      </c>
    </row>
    <row r="70" spans="1:6" ht="24" x14ac:dyDescent="0.2">
      <c r="A70" s="63" t="s">
        <v>143</v>
      </c>
      <c r="B70" s="64" t="s">
        <v>144</v>
      </c>
      <c r="C70" s="247" t="s">
        <v>143</v>
      </c>
      <c r="D70" s="194">
        <v>930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130010.65</v>
      </c>
      <c r="E106" s="60">
        <f>E107+E112+E120+E124</f>
        <v>126000.5</v>
      </c>
      <c r="F106" s="45">
        <f t="shared" si="0"/>
        <v>96.915521920704194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130010.65</v>
      </c>
      <c r="E112" s="60">
        <f t="shared" si="20"/>
        <v>126000.5</v>
      </c>
      <c r="F112" s="45">
        <f t="shared" si="0"/>
        <v>96.915521920704194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130010.65</v>
      </c>
      <c r="E117" s="194">
        <v>126000.5</v>
      </c>
      <c r="F117" s="45">
        <f t="shared" si="0"/>
        <v>96.915521920704194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260</v>
      </c>
      <c r="E125" s="60">
        <f t="shared" si="22"/>
        <v>0</v>
      </c>
      <c r="F125" s="45">
        <f t="shared" si="0"/>
        <v>0</v>
      </c>
    </row>
    <row r="126" spans="1:6" ht="12.75" customHeight="1" x14ac:dyDescent="0.2">
      <c r="A126" s="63">
        <v>661</v>
      </c>
      <c r="B126" s="65" t="s">
        <v>255</v>
      </c>
      <c r="C126" s="247" t="s">
        <v>256</v>
      </c>
      <c r="D126" s="60">
        <f t="shared" ref="D126:E126" si="23">SUM(D127:D128)</f>
        <v>260</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260</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293580.74</v>
      </c>
      <c r="E134" s="60">
        <f t="shared" si="25"/>
        <v>504169.58999999997</v>
      </c>
      <c r="F134" s="45">
        <f t="shared" ref="F134:F229" si="26">IF(D134&lt;&gt;0,IF(E134/D134&gt;=100,"&gt;&gt;100",E134/D134*100),"-")</f>
        <v>171.73115307223492</v>
      </c>
    </row>
    <row r="135" spans="1:6" ht="24" x14ac:dyDescent="0.2">
      <c r="A135" s="63">
        <v>671</v>
      </c>
      <c r="B135" s="182" t="s">
        <v>273</v>
      </c>
      <c r="C135" s="247" t="s">
        <v>274</v>
      </c>
      <c r="D135" s="60">
        <f t="shared" ref="D135:E135" si="27">SUM(D136:D138)</f>
        <v>293580.74</v>
      </c>
      <c r="E135" s="60">
        <f t="shared" si="27"/>
        <v>504169.58999999997</v>
      </c>
      <c r="F135" s="45">
        <f t="shared" si="26"/>
        <v>171.73115307223492</v>
      </c>
    </row>
    <row r="136" spans="1:6" ht="12.75" customHeight="1" x14ac:dyDescent="0.2">
      <c r="A136" s="63">
        <v>6711</v>
      </c>
      <c r="B136" s="65" t="s">
        <v>275</v>
      </c>
      <c r="C136" s="247" t="s">
        <v>276</v>
      </c>
      <c r="D136" s="194">
        <v>229761.33</v>
      </c>
      <c r="E136" s="194">
        <v>422834.29</v>
      </c>
      <c r="F136" s="45">
        <f t="shared" si="26"/>
        <v>184.03196482193064</v>
      </c>
    </row>
    <row r="137" spans="1:6" ht="24" x14ac:dyDescent="0.2">
      <c r="A137" s="63">
        <v>6712</v>
      </c>
      <c r="B137" s="182" t="s">
        <v>277</v>
      </c>
      <c r="C137" s="247" t="s">
        <v>278</v>
      </c>
      <c r="D137" s="194">
        <v>63819.41</v>
      </c>
      <c r="E137" s="194">
        <v>81335.3</v>
      </c>
      <c r="F137" s="45">
        <f t="shared" si="26"/>
        <v>127.44602308294608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3603824.3900000006</v>
      </c>
      <c r="E152" s="60">
        <f>E153+E164+E202+E221+E230+E262+E273</f>
        <v>3829779.2800000003</v>
      </c>
      <c r="F152" s="45">
        <f t="shared" si="26"/>
        <v>106.2698640540584</v>
      </c>
    </row>
    <row r="153" spans="1:6" ht="12.75" customHeight="1" x14ac:dyDescent="0.2">
      <c r="A153" s="63">
        <v>31</v>
      </c>
      <c r="B153" s="64" t="s">
        <v>308</v>
      </c>
      <c r="C153" s="247" t="s">
        <v>3</v>
      </c>
      <c r="D153" s="60">
        <f t="shared" ref="D153:E153" si="30">D154+D159+D160</f>
        <v>3225145.4200000004</v>
      </c>
      <c r="E153" s="60">
        <f t="shared" si="30"/>
        <v>3348380.43</v>
      </c>
      <c r="F153" s="45">
        <f t="shared" si="26"/>
        <v>103.82106832255644</v>
      </c>
    </row>
    <row r="154" spans="1:6" ht="12.75" customHeight="1" x14ac:dyDescent="0.2">
      <c r="A154" s="63">
        <v>311</v>
      </c>
      <c r="B154" s="64" t="s">
        <v>309</v>
      </c>
      <c r="C154" s="247" t="s">
        <v>310</v>
      </c>
      <c r="D154" s="60">
        <f t="shared" ref="D154:E154" si="31">SUM(D155:D158)</f>
        <v>2727815.0500000003</v>
      </c>
      <c r="E154" s="60">
        <f t="shared" si="31"/>
        <v>2841775.85</v>
      </c>
      <c r="F154" s="45">
        <f t="shared" si="26"/>
        <v>104.17773191771194</v>
      </c>
    </row>
    <row r="155" spans="1:6" ht="12.75" customHeight="1" x14ac:dyDescent="0.2">
      <c r="A155" s="63">
        <v>3111</v>
      </c>
      <c r="B155" s="64" t="s">
        <v>311</v>
      </c>
      <c r="C155" s="247" t="s">
        <v>312</v>
      </c>
      <c r="D155" s="194">
        <v>2648293.7200000002</v>
      </c>
      <c r="E155" s="194">
        <v>2770312.2</v>
      </c>
      <c r="F155" s="45">
        <f t="shared" si="26"/>
        <v>104.60743757682589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79521.33</v>
      </c>
      <c r="E157" s="194">
        <v>71463.649999999994</v>
      </c>
      <c r="F157" s="45">
        <f t="shared" si="26"/>
        <v>89.867272089136335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90391.92</v>
      </c>
      <c r="E159" s="194">
        <v>85162.16</v>
      </c>
      <c r="F159" s="45">
        <f t="shared" si="26"/>
        <v>94.214350132179959</v>
      </c>
    </row>
    <row r="160" spans="1:6" ht="12.75" customHeight="1" x14ac:dyDescent="0.2">
      <c r="A160" s="63">
        <v>313</v>
      </c>
      <c r="B160" s="65" t="s">
        <v>321</v>
      </c>
      <c r="C160" s="247" t="s">
        <v>322</v>
      </c>
      <c r="D160" s="60">
        <f t="shared" ref="D160:E160" si="32">SUM(D161:D163)</f>
        <v>406938.45</v>
      </c>
      <c r="E160" s="60">
        <f t="shared" si="32"/>
        <v>421442.42</v>
      </c>
      <c r="F160" s="45">
        <f t="shared" si="26"/>
        <v>103.56416799641322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406938.45</v>
      </c>
      <c r="E162" s="194">
        <v>420022.1</v>
      </c>
      <c r="F162" s="45">
        <f t="shared" si="26"/>
        <v>103.21514224079833</v>
      </c>
    </row>
    <row r="163" spans="1:6" ht="12.75" customHeight="1" x14ac:dyDescent="0.2">
      <c r="A163" s="63">
        <v>3133</v>
      </c>
      <c r="B163" s="64" t="s">
        <v>327</v>
      </c>
      <c r="C163" s="247" t="s">
        <v>328</v>
      </c>
      <c r="D163" s="194">
        <v>0</v>
      </c>
      <c r="E163" s="194">
        <v>1420.32</v>
      </c>
      <c r="F163" s="45" t="str">
        <f t="shared" si="26"/>
        <v>-</v>
      </c>
    </row>
    <row r="164" spans="1:6" ht="12.75" customHeight="1" x14ac:dyDescent="0.2">
      <c r="A164" s="70">
        <v>32</v>
      </c>
      <c r="B164" s="65" t="s">
        <v>329</v>
      </c>
      <c r="C164" s="247" t="s">
        <v>330</v>
      </c>
      <c r="D164" s="60">
        <f>D165+D170+D178+D188+D189+D194</f>
        <v>372501.41000000003</v>
      </c>
      <c r="E164" s="60">
        <f>E165+E170+E178+E188+E189+E194</f>
        <v>476529.6</v>
      </c>
      <c r="F164" s="45">
        <f t="shared" si="26"/>
        <v>127.92692516251145</v>
      </c>
    </row>
    <row r="165" spans="1:6" ht="12.75" customHeight="1" x14ac:dyDescent="0.2">
      <c r="A165" s="63">
        <v>321</v>
      </c>
      <c r="B165" s="64" t="s">
        <v>331</v>
      </c>
      <c r="C165" s="247" t="s">
        <v>332</v>
      </c>
      <c r="D165" s="60">
        <f t="shared" ref="D165:E165" si="33">SUM(D166:D169)</f>
        <v>67410.47</v>
      </c>
      <c r="E165" s="60">
        <f t="shared" si="33"/>
        <v>68855.25</v>
      </c>
      <c r="F165" s="45">
        <f t="shared" si="26"/>
        <v>102.14325756814928</v>
      </c>
    </row>
    <row r="166" spans="1:6" ht="12.75" customHeight="1" x14ac:dyDescent="0.2">
      <c r="A166" s="63">
        <v>3211</v>
      </c>
      <c r="B166" s="64" t="s">
        <v>333</v>
      </c>
      <c r="C166" s="247" t="s">
        <v>334</v>
      </c>
      <c r="D166" s="194">
        <v>8952.31</v>
      </c>
      <c r="E166" s="194">
        <v>7150.2</v>
      </c>
      <c r="F166" s="45">
        <f t="shared" si="26"/>
        <v>79.869888330497943</v>
      </c>
    </row>
    <row r="167" spans="1:6" ht="12.75" customHeight="1" x14ac:dyDescent="0.2">
      <c r="A167" s="63">
        <v>3212</v>
      </c>
      <c r="B167" s="64" t="s">
        <v>335</v>
      </c>
      <c r="C167" s="247" t="s">
        <v>336</v>
      </c>
      <c r="D167" s="194">
        <v>54332.63</v>
      </c>
      <c r="E167" s="194">
        <v>57724.94</v>
      </c>
      <c r="F167" s="45">
        <f t="shared" si="26"/>
        <v>106.24359615943494</v>
      </c>
    </row>
    <row r="168" spans="1:6" ht="12.75" customHeight="1" x14ac:dyDescent="0.2">
      <c r="A168" s="63">
        <v>3213</v>
      </c>
      <c r="B168" s="64" t="s">
        <v>337</v>
      </c>
      <c r="C168" s="247" t="s">
        <v>338</v>
      </c>
      <c r="D168" s="194">
        <v>4125.53</v>
      </c>
      <c r="E168" s="194">
        <v>3980.11</v>
      </c>
      <c r="F168" s="45">
        <f t="shared" si="26"/>
        <v>96.475119560395882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201462.62000000002</v>
      </c>
      <c r="E170" s="60">
        <f t="shared" si="34"/>
        <v>149755</v>
      </c>
      <c r="F170" s="45">
        <f t="shared" si="26"/>
        <v>74.333888837542162</v>
      </c>
    </row>
    <row r="171" spans="1:6" ht="12.75" customHeight="1" x14ac:dyDescent="0.2">
      <c r="A171" s="63">
        <v>3221</v>
      </c>
      <c r="B171" s="64" t="s">
        <v>343</v>
      </c>
      <c r="C171" s="247" t="s">
        <v>344</v>
      </c>
      <c r="D171" s="194">
        <v>19988.2</v>
      </c>
      <c r="E171" s="194">
        <v>14633.2</v>
      </c>
      <c r="F171" s="45">
        <f t="shared" si="26"/>
        <v>73.20919342412023</v>
      </c>
    </row>
    <row r="172" spans="1:6" ht="12.75" customHeight="1" x14ac:dyDescent="0.2">
      <c r="A172" s="63">
        <v>3222</v>
      </c>
      <c r="B172" s="64" t="s">
        <v>345</v>
      </c>
      <c r="C172" s="247" t="s">
        <v>346</v>
      </c>
      <c r="D172" s="194">
        <v>110698.21</v>
      </c>
      <c r="E172" s="194">
        <v>120566.33</v>
      </c>
      <c r="F172" s="45">
        <f t="shared" si="26"/>
        <v>108.91443502112634</v>
      </c>
    </row>
    <row r="173" spans="1:6" ht="12.75" customHeight="1" x14ac:dyDescent="0.2">
      <c r="A173" s="63">
        <v>3223</v>
      </c>
      <c r="B173" s="65" t="s">
        <v>347</v>
      </c>
      <c r="C173" s="247" t="s">
        <v>348</v>
      </c>
      <c r="D173" s="194">
        <v>66233.570000000007</v>
      </c>
      <c r="E173" s="194">
        <v>7660</v>
      </c>
      <c r="F173" s="45">
        <f t="shared" si="26"/>
        <v>11.565132303754726</v>
      </c>
    </row>
    <row r="174" spans="1:6" ht="12.75" customHeight="1" x14ac:dyDescent="0.2">
      <c r="A174" s="63">
        <v>3224</v>
      </c>
      <c r="B174" s="65" t="s">
        <v>349</v>
      </c>
      <c r="C174" s="247" t="s">
        <v>350</v>
      </c>
      <c r="D174" s="194">
        <v>3252.1</v>
      </c>
      <c r="E174" s="194">
        <v>3056.99</v>
      </c>
      <c r="F174" s="45">
        <f t="shared" si="26"/>
        <v>94.000491989791215</v>
      </c>
    </row>
    <row r="175" spans="1:6" ht="12.75" customHeight="1" x14ac:dyDescent="0.2">
      <c r="A175" s="63">
        <v>3225</v>
      </c>
      <c r="B175" s="65" t="s">
        <v>351</v>
      </c>
      <c r="C175" s="247" t="s">
        <v>352</v>
      </c>
      <c r="D175" s="194">
        <v>0</v>
      </c>
      <c r="E175" s="194">
        <v>2743.04</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1290.54</v>
      </c>
      <c r="E177" s="194">
        <v>1095.44</v>
      </c>
      <c r="F177" s="45">
        <f t="shared" si="26"/>
        <v>84.882297332899412</v>
      </c>
    </row>
    <row r="178" spans="1:6" ht="12.75" customHeight="1" x14ac:dyDescent="0.2">
      <c r="A178" s="63">
        <v>323</v>
      </c>
      <c r="B178" s="65" t="s">
        <v>357</v>
      </c>
      <c r="C178" s="247" t="s">
        <v>358</v>
      </c>
      <c r="D178" s="60">
        <f t="shared" ref="D178:E178" si="35">SUM(D179:D187)</f>
        <v>96461.699999999983</v>
      </c>
      <c r="E178" s="60">
        <f t="shared" si="35"/>
        <v>227580.41999999998</v>
      </c>
      <c r="F178" s="45">
        <f t="shared" si="26"/>
        <v>235.92826997658142</v>
      </c>
    </row>
    <row r="179" spans="1:6" ht="12.75" customHeight="1" x14ac:dyDescent="0.2">
      <c r="A179" s="63">
        <v>3231</v>
      </c>
      <c r="B179" s="65" t="s">
        <v>359</v>
      </c>
      <c r="C179" s="247" t="s">
        <v>360</v>
      </c>
      <c r="D179" s="194">
        <v>2750.02</v>
      </c>
      <c r="E179" s="194">
        <v>2868.1</v>
      </c>
      <c r="F179" s="45">
        <f t="shared" si="26"/>
        <v>104.2937869542767</v>
      </c>
    </row>
    <row r="180" spans="1:6" ht="12.75" customHeight="1" x14ac:dyDescent="0.2">
      <c r="A180" s="63">
        <v>3232</v>
      </c>
      <c r="B180" s="65" t="s">
        <v>361</v>
      </c>
      <c r="C180" s="247" t="s">
        <v>362</v>
      </c>
      <c r="D180" s="194">
        <v>56417.98</v>
      </c>
      <c r="E180" s="194">
        <v>176055.66</v>
      </c>
      <c r="F180" s="45">
        <f t="shared" si="26"/>
        <v>312.05594386754012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15664.9</v>
      </c>
      <c r="E182" s="194">
        <v>17033.21</v>
      </c>
      <c r="F182" s="45">
        <f t="shared" si="26"/>
        <v>108.73487861397135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8800</v>
      </c>
      <c r="F184" s="45" t="str">
        <f t="shared" si="26"/>
        <v>-</v>
      </c>
    </row>
    <row r="185" spans="1:6" ht="12.75" customHeight="1" x14ac:dyDescent="0.2">
      <c r="A185" s="63">
        <v>3237</v>
      </c>
      <c r="B185" s="64" t="s">
        <v>371</v>
      </c>
      <c r="C185" s="247" t="s">
        <v>372</v>
      </c>
      <c r="D185" s="194">
        <v>16082.9</v>
      </c>
      <c r="E185" s="194">
        <v>2701.55</v>
      </c>
      <c r="F185" s="45">
        <f t="shared" si="26"/>
        <v>16.797654651835181</v>
      </c>
    </row>
    <row r="186" spans="1:6" ht="12.75" customHeight="1" x14ac:dyDescent="0.2">
      <c r="A186" s="63">
        <v>3238</v>
      </c>
      <c r="B186" s="64" t="s">
        <v>373</v>
      </c>
      <c r="C186" s="247" t="s">
        <v>374</v>
      </c>
      <c r="D186" s="194">
        <v>5545.9</v>
      </c>
      <c r="E186" s="194">
        <v>7144.31</v>
      </c>
      <c r="F186" s="45">
        <f t="shared" si="26"/>
        <v>128.82147171784564</v>
      </c>
    </row>
    <row r="187" spans="1:6" ht="12.75" customHeight="1" x14ac:dyDescent="0.2">
      <c r="A187" s="63">
        <v>3239</v>
      </c>
      <c r="B187" s="64" t="s">
        <v>375</v>
      </c>
      <c r="C187" s="247" t="s">
        <v>376</v>
      </c>
      <c r="D187" s="194">
        <v>0</v>
      </c>
      <c r="E187" s="194">
        <v>12977.59</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7166.62</v>
      </c>
      <c r="E194" s="60">
        <f t="shared" si="36"/>
        <v>30338.93</v>
      </c>
      <c r="F194" s="45">
        <f t="shared" si="26"/>
        <v>423.33666358757682</v>
      </c>
    </row>
    <row r="195" spans="1:6" ht="12.75" customHeight="1" x14ac:dyDescent="0.2">
      <c r="A195" s="63">
        <v>3291</v>
      </c>
      <c r="B195" s="183" t="s">
        <v>391</v>
      </c>
      <c r="C195" s="247" t="s">
        <v>392</v>
      </c>
      <c r="D195" s="194">
        <v>2168.29</v>
      </c>
      <c r="E195" s="194">
        <v>2815.39</v>
      </c>
      <c r="F195" s="45">
        <f t="shared" si="26"/>
        <v>129.84379395745034</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4998.33</v>
      </c>
      <c r="E201" s="194">
        <v>27523.54</v>
      </c>
      <c r="F201" s="45">
        <f t="shared" si="26"/>
        <v>550.65471867603776</v>
      </c>
    </row>
    <row r="202" spans="1:6" ht="12.75" customHeight="1" x14ac:dyDescent="0.2">
      <c r="A202" s="63">
        <v>34</v>
      </c>
      <c r="B202" s="183" t="s">
        <v>405</v>
      </c>
      <c r="C202" s="247" t="s">
        <v>406</v>
      </c>
      <c r="D202" s="60">
        <f t="shared" ref="D202:E202" si="37">D203+D208+D216</f>
        <v>1598.25</v>
      </c>
      <c r="E202" s="60">
        <f t="shared" si="37"/>
        <v>1499.33</v>
      </c>
      <c r="F202" s="45">
        <f t="shared" si="26"/>
        <v>93.810730486469566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1598.25</v>
      </c>
      <c r="E216" s="60">
        <f t="shared" si="40"/>
        <v>1499.33</v>
      </c>
      <c r="F216" s="45">
        <f t="shared" si="26"/>
        <v>93.810730486469566</v>
      </c>
    </row>
    <row r="217" spans="1:6" ht="12.75" customHeight="1" x14ac:dyDescent="0.2">
      <c r="A217" s="63">
        <v>3431</v>
      </c>
      <c r="B217" s="182" t="s">
        <v>435</v>
      </c>
      <c r="C217" s="247" t="s">
        <v>436</v>
      </c>
      <c r="D217" s="194">
        <v>1598.25</v>
      </c>
      <c r="E217" s="194">
        <v>1499.33</v>
      </c>
      <c r="F217" s="45">
        <f t="shared" si="26"/>
        <v>93.810730486469566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1420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1420</v>
      </c>
      <c r="E269" s="60">
        <f t="shared" si="58"/>
        <v>0</v>
      </c>
      <c r="F269" s="45">
        <f t="shared" ref="F269:F272" si="59">IF(D269&lt;&gt;0,IF(E269/D269&gt;=100,"&gt;&gt;100",E269/D269*100),"-")</f>
        <v>0</v>
      </c>
    </row>
    <row r="270" spans="1:6" ht="12.75" customHeight="1" x14ac:dyDescent="0.2">
      <c r="A270" s="63">
        <v>3721</v>
      </c>
      <c r="B270" s="65" t="s">
        <v>532</v>
      </c>
      <c r="C270" s="247" t="s">
        <v>533</v>
      </c>
      <c r="D270" s="194">
        <v>1420</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3159.31</v>
      </c>
      <c r="E273" s="60">
        <f t="shared" si="60"/>
        <v>3369.92</v>
      </c>
      <c r="F273" s="45">
        <f t="shared" ref="F273:F277" si="61">IF(D273&lt;&gt;0,IF(E273/D273&gt;=100,"&gt;&gt;100",E273/D273*100),"-")</f>
        <v>106.66632904020182</v>
      </c>
    </row>
    <row r="274" spans="1:6" ht="12.75" customHeight="1" x14ac:dyDescent="0.2">
      <c r="A274" s="63">
        <v>381</v>
      </c>
      <c r="B274" s="64" t="s">
        <v>540</v>
      </c>
      <c r="C274" s="247" t="s">
        <v>541</v>
      </c>
      <c r="D274" s="60">
        <f t="shared" ref="D274:E274" si="62">SUM(D275:D277)</f>
        <v>3159.31</v>
      </c>
      <c r="E274" s="60">
        <f t="shared" si="62"/>
        <v>3369.92</v>
      </c>
      <c r="F274" s="45">
        <f t="shared" si="61"/>
        <v>106.66632904020182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3159.31</v>
      </c>
      <c r="E276" s="194">
        <v>3369.92</v>
      </c>
      <c r="F276" s="45">
        <f t="shared" si="61"/>
        <v>106.66632904020182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3603824.3900000006</v>
      </c>
      <c r="E299" s="60">
        <f>E152-E297+E298</f>
        <v>3829779.2800000003</v>
      </c>
      <c r="F299" s="45">
        <f t="shared" si="68"/>
        <v>106.2698640540584</v>
      </c>
    </row>
    <row r="300" spans="1:6" ht="12.75" customHeight="1" x14ac:dyDescent="0.2">
      <c r="A300" s="63" t="s">
        <v>581</v>
      </c>
      <c r="B300" s="64" t="s">
        <v>592</v>
      </c>
      <c r="C300" s="247" t="s">
        <v>593</v>
      </c>
      <c r="D300" s="60">
        <f>IF(D6&gt;=D299,D6-D299,0)</f>
        <v>3488.6199999991804</v>
      </c>
      <c r="E300" s="60">
        <f>IF(E6&gt;=E299,E6-E299,0)</f>
        <v>83942.799999999814</v>
      </c>
      <c r="F300" s="45">
        <f t="shared" si="68"/>
        <v>2406.1892668166647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49519.33</v>
      </c>
      <c r="E302" s="194">
        <v>15342.65</v>
      </c>
      <c r="F302" s="45">
        <f t="shared" si="68"/>
        <v>30.983153447350759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37665.300000000003</v>
      </c>
      <c r="E360" s="60">
        <f t="shared" si="86"/>
        <v>54720.670000000006</v>
      </c>
      <c r="F360" s="45">
        <f t="shared" si="72"/>
        <v>145.28138631578668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37665.300000000003</v>
      </c>
      <c r="E373" s="60">
        <f t="shared" si="90"/>
        <v>54720.670000000006</v>
      </c>
      <c r="F373" s="45">
        <f t="shared" si="72"/>
        <v>145.28138631578668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34536.25</v>
      </c>
      <c r="E379" s="60">
        <f t="shared" si="92"/>
        <v>51600.87</v>
      </c>
      <c r="F379" s="45">
        <f t="shared" si="72"/>
        <v>149.41074957472222</v>
      </c>
    </row>
    <row r="380" spans="1:6" ht="12.75" customHeight="1" x14ac:dyDescent="0.2">
      <c r="A380" s="63">
        <v>4221</v>
      </c>
      <c r="B380" s="64" t="s">
        <v>647</v>
      </c>
      <c r="C380" s="247" t="s">
        <v>739</v>
      </c>
      <c r="D380" s="194">
        <v>15298.75</v>
      </c>
      <c r="E380" s="194">
        <v>37548.370000000003</v>
      </c>
      <c r="F380" s="45">
        <f t="shared" si="72"/>
        <v>245.43423482310649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19237.5</v>
      </c>
      <c r="E386" s="194">
        <v>14052.5</v>
      </c>
      <c r="F386" s="45">
        <f t="shared" si="72"/>
        <v>73.047433398310588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3129.05</v>
      </c>
      <c r="E393" s="60">
        <f t="shared" si="94"/>
        <v>3119.8</v>
      </c>
      <c r="F393" s="45">
        <f t="shared" si="72"/>
        <v>99.704383119477157</v>
      </c>
    </row>
    <row r="394" spans="1:6" ht="12.75" customHeight="1" x14ac:dyDescent="0.2">
      <c r="A394" s="63">
        <v>4241</v>
      </c>
      <c r="B394" s="64" t="s">
        <v>756</v>
      </c>
      <c r="C394" s="247" t="s">
        <v>757</v>
      </c>
      <c r="D394" s="194">
        <v>3129.05</v>
      </c>
      <c r="E394" s="194">
        <v>3119.8</v>
      </c>
      <c r="F394" s="45">
        <f t="shared" si="72"/>
        <v>99.704383119477157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37665.300000000003</v>
      </c>
      <c r="E418" s="60">
        <f t="shared" si="102"/>
        <v>54720.670000000006</v>
      </c>
      <c r="F418" s="45">
        <f t="shared" si="72"/>
        <v>145.28138631578668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3607313.01</v>
      </c>
      <c r="E422" s="60">
        <f>E6+E308</f>
        <v>3913722.08</v>
      </c>
      <c r="F422" s="45">
        <f t="shared" si="72"/>
        <v>108.49410819495257</v>
      </c>
    </row>
    <row r="423" spans="1:6" ht="12.75" customHeight="1" x14ac:dyDescent="0.2">
      <c r="A423" s="63" t="s">
        <v>581</v>
      </c>
      <c r="B423" s="64" t="s">
        <v>804</v>
      </c>
      <c r="C423" s="247" t="s">
        <v>805</v>
      </c>
      <c r="D423" s="60">
        <f t="shared" ref="D423:E423" si="103">D299+D360</f>
        <v>3641489.6900000004</v>
      </c>
      <c r="E423" s="60">
        <f t="shared" si="103"/>
        <v>3884499.95</v>
      </c>
      <c r="F423" s="45">
        <f t="shared" si="72"/>
        <v>106.6733749285996</v>
      </c>
    </row>
    <row r="424" spans="1:6" ht="12.75" customHeight="1" x14ac:dyDescent="0.2">
      <c r="A424" s="63" t="s">
        <v>581</v>
      </c>
      <c r="B424" s="64" t="s">
        <v>806</v>
      </c>
      <c r="C424" s="247" t="s">
        <v>807</v>
      </c>
      <c r="D424" s="60">
        <f t="shared" ref="D424:E424" si="104">IF(D422&gt;=D423,D422-D423,0)</f>
        <v>0</v>
      </c>
      <c r="E424" s="60">
        <f t="shared" si="104"/>
        <v>29222.129999999888</v>
      </c>
      <c r="F424" s="45" t="str">
        <f t="shared" si="72"/>
        <v>-</v>
      </c>
    </row>
    <row r="425" spans="1:6" ht="12.75" customHeight="1" x14ac:dyDescent="0.2">
      <c r="A425" s="63" t="s">
        <v>581</v>
      </c>
      <c r="B425" s="64" t="s">
        <v>808</v>
      </c>
      <c r="C425" s="247" t="s">
        <v>809</v>
      </c>
      <c r="D425" s="60">
        <f t="shared" ref="D425:E425" si="105">IF(D423&gt;=D422,D423-D422,0)</f>
        <v>34176.680000000633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49519.33</v>
      </c>
      <c r="E426" s="60">
        <f t="shared" si="106"/>
        <v>15342.65</v>
      </c>
      <c r="F426" s="45">
        <f t="shared" si="72"/>
        <v>30.983153447350759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3607313.01</v>
      </c>
      <c r="E643" s="60">
        <f>E422+E430</f>
        <v>3913722.08</v>
      </c>
      <c r="F643" s="45">
        <f t="shared" si="109"/>
        <v>108.49410819495257</v>
      </c>
    </row>
    <row r="644" spans="1:6" ht="12.75" customHeight="1" x14ac:dyDescent="0.2">
      <c r="A644" s="63" t="s">
        <v>581</v>
      </c>
      <c r="B644" s="64" t="s">
        <v>1237</v>
      </c>
      <c r="C644" s="247" t="s">
        <v>1238</v>
      </c>
      <c r="D644" s="60">
        <f>D423+D535</f>
        <v>3641489.6900000004</v>
      </c>
      <c r="E644" s="60">
        <f>E423+E535</f>
        <v>3884499.95</v>
      </c>
      <c r="F644" s="45">
        <f t="shared" si="109"/>
        <v>106.6733749285996</v>
      </c>
    </row>
    <row r="645" spans="1:6" ht="12.75" customHeight="1" x14ac:dyDescent="0.2">
      <c r="A645" s="63" t="s">
        <v>581</v>
      </c>
      <c r="B645" s="64" t="s">
        <v>1239</v>
      </c>
      <c r="C645" s="247" t="s">
        <v>1240</v>
      </c>
      <c r="D645" s="60">
        <f t="shared" ref="D645:E645" si="163">IF(D643&gt;=D644,D643-D644,0)</f>
        <v>0</v>
      </c>
      <c r="E645" s="60">
        <f t="shared" si="163"/>
        <v>29222.129999999888</v>
      </c>
      <c r="F645" s="45" t="str">
        <f t="shared" si="109"/>
        <v>-</v>
      </c>
    </row>
    <row r="646" spans="1:6" ht="12.75" customHeight="1" x14ac:dyDescent="0.2">
      <c r="A646" s="63" t="s">
        <v>581</v>
      </c>
      <c r="B646" s="64" t="s">
        <v>1241</v>
      </c>
      <c r="C646" s="247" t="s">
        <v>1242</v>
      </c>
      <c r="D646" s="60">
        <f t="shared" ref="D646:E646" si="164">IF(D644&gt;=D643,D644-D643,0)</f>
        <v>34176.680000000633</v>
      </c>
      <c r="E646" s="60">
        <f t="shared" si="164"/>
        <v>0</v>
      </c>
      <c r="F646" s="45">
        <f t="shared" si="109"/>
        <v>0</v>
      </c>
    </row>
    <row r="647" spans="1:6" ht="24" x14ac:dyDescent="0.2">
      <c r="A647" s="251" t="s">
        <v>1243</v>
      </c>
      <c r="B647" s="64" t="s">
        <v>1244</v>
      </c>
      <c r="C647" s="252" t="s">
        <v>1243</v>
      </c>
      <c r="D647" s="60">
        <f>IF(D426-D427+D641-D642&gt;=0,D426-D427+D641-D642,0)</f>
        <v>49519.33</v>
      </c>
      <c r="E647" s="60">
        <f>IF(E426-E427+E641-E642&gt;=0,E426-E427+E641-E642,0)</f>
        <v>15342.65</v>
      </c>
      <c r="F647" s="45">
        <f t="shared" si="109"/>
        <v>30.983153447350759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15342.649999999368</v>
      </c>
      <c r="E649" s="60">
        <f t="shared" si="165"/>
        <v>44564.77999999989</v>
      </c>
      <c r="F649" s="45">
        <f t="shared" si="109"/>
        <v>290.46338148886747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257647.21</v>
      </c>
      <c r="E651" s="196">
        <v>275878.01</v>
      </c>
      <c r="F651" s="61">
        <f t="shared" si="109"/>
        <v>107.07587712671139</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119616.11</v>
      </c>
      <c r="E653" s="194">
        <v>118552.34</v>
      </c>
      <c r="F653" s="45">
        <f t="shared" ref="F653:F740" si="167">IF(D653&lt;&gt;0,IF(E653/D653&gt;=100,"&gt;&gt;100",E653/D653*100),"-")</f>
        <v>99.110679991181783</v>
      </c>
    </row>
    <row r="654" spans="1:6" ht="12.75" customHeight="1" x14ac:dyDescent="0.2">
      <c r="A654" s="63" t="s">
        <v>1256</v>
      </c>
      <c r="B654" s="64" t="s">
        <v>1257</v>
      </c>
      <c r="C654" s="247" t="s">
        <v>1256</v>
      </c>
      <c r="D654" s="194">
        <v>73446.22</v>
      </c>
      <c r="E654" s="194">
        <v>63442.400000000001</v>
      </c>
      <c r="F654" s="45">
        <f t="shared" si="167"/>
        <v>86.379394337788924</v>
      </c>
    </row>
    <row r="655" spans="1:6" ht="12.75" customHeight="1" x14ac:dyDescent="0.2">
      <c r="A655" s="63" t="s">
        <v>1258</v>
      </c>
      <c r="B655" s="64" t="s">
        <v>1259</v>
      </c>
      <c r="C655" s="247" t="s">
        <v>1258</v>
      </c>
      <c r="D655" s="194">
        <v>74222.490000000005</v>
      </c>
      <c r="E655" s="194">
        <v>65101.99</v>
      </c>
      <c r="F655" s="45">
        <f t="shared" si="167"/>
        <v>87.711945530256386</v>
      </c>
    </row>
    <row r="656" spans="1:6" ht="24" x14ac:dyDescent="0.2">
      <c r="A656" s="63">
        <v>11</v>
      </c>
      <c r="B656" s="64" t="s">
        <v>1260</v>
      </c>
      <c r="C656" s="247" t="s">
        <v>1261</v>
      </c>
      <c r="D656" s="60">
        <f t="shared" ref="D656:E656" si="168">+D653+D654-D655</f>
        <v>118839.84000000001</v>
      </c>
      <c r="E656" s="60">
        <f t="shared" si="168"/>
        <v>116892.75</v>
      </c>
      <c r="F656" s="45">
        <f t="shared" si="167"/>
        <v>98.361584801864424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108</v>
      </c>
      <c r="E658" s="253">
        <v>108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108</v>
      </c>
      <c r="E660" s="253">
        <v>108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3182531.62</v>
      </c>
      <c r="E683" s="192">
        <v>3283551.99</v>
      </c>
      <c r="F683" s="71">
        <f t="shared" si="167"/>
        <v>103.17421418109902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930</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130010.65</v>
      </c>
      <c r="E724" s="192">
        <v>126000.5</v>
      </c>
      <c r="F724" s="71">
        <f t="shared" si="167"/>
        <v>96.915521920704194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5600</v>
      </c>
      <c r="E732" s="192">
        <v>85162.16</v>
      </c>
      <c r="F732" s="71">
        <f t="shared" si="167"/>
        <v>1520.7528571428572</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8800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16082.9</v>
      </c>
      <c r="E738" s="194">
        <v>2701.55</v>
      </c>
      <c r="F738" s="45">
        <f t="shared" si="167"/>
        <v>16.797654651835181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12977.59</v>
      </c>
      <c r="F740" s="71" t="str">
        <f t="shared" si="167"/>
        <v>-</v>
      </c>
    </row>
    <row r="741" spans="1:6" ht="12.75" customHeight="1" x14ac:dyDescent="0.2">
      <c r="A741" s="70">
        <v>32911</v>
      </c>
      <c r="B741" s="65" t="s">
        <v>1411</v>
      </c>
      <c r="C741" s="278" t="s">
        <v>1412</v>
      </c>
      <c r="D741" s="192">
        <v>2168.29</v>
      </c>
      <c r="E741" s="192">
        <v>2815.39</v>
      </c>
      <c r="F741" s="71">
        <f t="shared" ref="F741:F1006" si="169">IF(D741&lt;&gt;0,IF(E741/D741&gt;=100,"&gt;&gt;100",E741/D741*100),"-")</f>
        <v>129.84379395745034</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1420</v>
      </c>
      <c r="E843" s="194"/>
      <c r="F843" s="45">
        <f t="shared" si="169"/>
        <v>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0" zoomScaleNormal="100" workbookViewId="0">
      <selection activeCell="E390" sqref="E3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743539.72</v>
      </c>
      <c r="E6" s="180">
        <f t="shared" si="0"/>
        <v>853702.07000000007</v>
      </c>
      <c r="F6" s="181">
        <f t="shared" ref="F6:F298" si="1">IF(D6&gt;0,IF(E6/D6&gt;=100,"&gt;&gt;100",E6/D6*100),"-")</f>
        <v>114.81593343796079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367052.67</v>
      </c>
      <c r="E7" s="79">
        <f t="shared" si="2"/>
        <v>460931.31</v>
      </c>
      <c r="F7" s="71">
        <f t="shared" si="1"/>
        <v>125.57634031105127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367052.67</v>
      </c>
      <c r="E12" s="79">
        <f t="shared" si="3"/>
        <v>460931.31</v>
      </c>
      <c r="F12" s="71">
        <f t="shared" si="1"/>
        <v>125.57634031105127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240252.51</v>
      </c>
      <c r="E13" s="79">
        <f t="shared" si="4"/>
        <v>295921.39</v>
      </c>
      <c r="F13" s="71">
        <f t="shared" si="1"/>
        <v>123.17098789103183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305664.21000000002</v>
      </c>
      <c r="E15" s="192">
        <v>350122.5</v>
      </c>
      <c r="F15" s="71">
        <f t="shared" si="1"/>
        <v>114.54481373530776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65411.7</v>
      </c>
      <c r="E18" s="192">
        <v>54201.11</v>
      </c>
      <c r="F18" s="71">
        <f t="shared" si="1"/>
        <v>82.861491139964258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115009.27999999998</v>
      </c>
      <c r="E19" s="79">
        <f t="shared" si="5"/>
        <v>151109.43</v>
      </c>
      <c r="F19" s="71">
        <f t="shared" si="1"/>
        <v>131.38890183470414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135644.21</v>
      </c>
      <c r="E20" s="192">
        <v>142115.35999999999</v>
      </c>
      <c r="F20" s="71">
        <f t="shared" si="1"/>
        <v>104.77067911708136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4255.6400000000003</v>
      </c>
      <c r="E21" s="192">
        <v>3750.2</v>
      </c>
      <c r="F21" s="71">
        <f t="shared" si="1"/>
        <v>88.123055521613651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14668.71</v>
      </c>
      <c r="E24" s="192">
        <v>12993.6</v>
      </c>
      <c r="F24" s="71">
        <f t="shared" si="1"/>
        <v>88.580386414347274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5644.71</v>
      </c>
      <c r="E25" s="192">
        <v>6012.33</v>
      </c>
      <c r="F25" s="71">
        <f t="shared" si="1"/>
        <v>106.51264635384281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18997.310000000001</v>
      </c>
      <c r="E26" s="192">
        <v>51650.239999999998</v>
      </c>
      <c r="F26" s="71">
        <f t="shared" si="1"/>
        <v>271.88186116876545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64201.3</v>
      </c>
      <c r="E28" s="192">
        <v>65412.3</v>
      </c>
      <c r="F28" s="71">
        <f t="shared" si="1"/>
        <v>101.88625463970355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11790.880000000001</v>
      </c>
      <c r="E35" s="79">
        <f t="shared" si="7"/>
        <v>13900.490000000002</v>
      </c>
      <c r="F35" s="71">
        <f t="shared" si="1"/>
        <v>117.89187914727314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18344.990000000002</v>
      </c>
      <c r="E36" s="192">
        <v>22645.9</v>
      </c>
      <c r="F36" s="71">
        <f t="shared" si="1"/>
        <v>123.44460258631919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6554.11</v>
      </c>
      <c r="E40" s="192">
        <v>8745.41</v>
      </c>
      <c r="F40" s="71">
        <f t="shared" si="1"/>
        <v>133.43398264600381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376487.05</v>
      </c>
      <c r="E69" s="79">
        <f>E70+E82+E88+E119+E135+E147+E165+E171</f>
        <v>392770.76</v>
      </c>
      <c r="F69" s="71">
        <f t="shared" si="1"/>
        <v>104.32517134387491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118839.84</v>
      </c>
      <c r="E70" s="79">
        <f t="shared" si="12"/>
        <v>116892.75</v>
      </c>
      <c r="F70" s="71">
        <f t="shared" si="1"/>
        <v>98.361584801864439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118839.84</v>
      </c>
      <c r="E71" s="79">
        <f t="shared" si="13"/>
        <v>116892.75</v>
      </c>
      <c r="F71" s="71">
        <f t="shared" si="1"/>
        <v>98.361584801864439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118839.84</v>
      </c>
      <c r="E73" s="192">
        <v>116892.75</v>
      </c>
      <c r="F73" s="71">
        <f t="shared" si="1"/>
        <v>98.361584801864439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257647.21</v>
      </c>
      <c r="E171" s="79">
        <f t="shared" si="27"/>
        <v>275878.01</v>
      </c>
      <c r="F171" s="71">
        <f t="shared" si="1"/>
        <v>107.07587712671139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275878.01</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257647.21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743539.72</v>
      </c>
      <c r="E176" s="79">
        <f>E177+E251</f>
        <v>853702.07000000007</v>
      </c>
      <c r="F176" s="71">
        <f t="shared" si="1"/>
        <v>114.81593343796079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279650.45999999996</v>
      </c>
      <c r="E177" s="79">
        <f>E178+E197+E203+E219+E247+E248</f>
        <v>352120.45</v>
      </c>
      <c r="F177" s="71">
        <f t="shared" si="1"/>
        <v>125.91448982418983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279650.45999999996</v>
      </c>
      <c r="E178" s="79">
        <f>SUM(E179:E181)+E185+E186+SUM(E194:E196)</f>
        <v>352120.45</v>
      </c>
      <c r="F178" s="71">
        <f t="shared" si="1"/>
        <v>125.91448982418983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225122.15</v>
      </c>
      <c r="E179" s="192">
        <v>289633.34000000003</v>
      </c>
      <c r="F179" s="71">
        <f t="shared" si="1"/>
        <v>128.6560829309777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54528.31</v>
      </c>
      <c r="E180" s="192">
        <v>62487.11</v>
      </c>
      <c r="F180" s="71">
        <f t="shared" si="1"/>
        <v>114.59572101170934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463889.26</v>
      </c>
      <c r="E251" s="79">
        <f>+E252+E255-E264+E274+E291</f>
        <v>501581.62</v>
      </c>
      <c r="F251" s="71">
        <f t="shared" si="1"/>
        <v>108.1252926614425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448546.61</v>
      </c>
      <c r="E252" s="79">
        <f>E253-E254</f>
        <v>457016.84</v>
      </c>
      <c r="F252" s="71">
        <f t="shared" si="1"/>
        <v>101.88837231430642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448546.61</v>
      </c>
      <c r="E253" s="192">
        <v>457016.84</v>
      </c>
      <c r="F253" s="71">
        <f t="shared" si="1"/>
        <v>101.88837231430642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15342.65</v>
      </c>
      <c r="E255" s="79">
        <f>E256-E260</f>
        <v>44564.78</v>
      </c>
      <c r="F255" s="71">
        <f t="shared" si="1"/>
        <v>290.46338148885627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15342.65</v>
      </c>
      <c r="E256" s="79">
        <f>SUM(E257:E259)</f>
        <v>44564.78</v>
      </c>
      <c r="F256" s="71">
        <f t="shared" si="1"/>
        <v>290.46338148885627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15342.65</v>
      </c>
      <c r="E257" s="192">
        <v>44564.78</v>
      </c>
      <c r="F257" s="71">
        <f t="shared" si="1"/>
        <v>290.46338148885627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279650.46000000002</v>
      </c>
      <c r="E337" s="192">
        <v>352120.45</v>
      </c>
      <c r="F337" s="71">
        <f t="shared" si="43"/>
        <v>125.9144898241898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3641489.69</v>
      </c>
      <c r="E114" s="60">
        <f t="shared" si="22"/>
        <v>3884499.95</v>
      </c>
      <c r="F114" s="45">
        <f t="shared" si="1"/>
        <v>106.67337492859963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3641489.69</v>
      </c>
      <c r="E118" s="60">
        <f t="shared" si="24"/>
        <v>3884499.95</v>
      </c>
      <c r="F118" s="45">
        <f t="shared" si="1"/>
        <v>106.67337492859963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3641489.69</v>
      </c>
      <c r="E120" s="194">
        <v>3884499.95</v>
      </c>
      <c r="F120" s="45">
        <f t="shared" si="1"/>
        <v>106.67337492859963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3641489.69</v>
      </c>
      <c r="E141" s="81">
        <f t="shared" si="28"/>
        <v>3884499.95</v>
      </c>
      <c r="F141" s="61">
        <f t="shared" si="1"/>
        <v>106.67337492859963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10954.25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10954.25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10954.25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10954.25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279650.46000000002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2297863.31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2297863.31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1960542.23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326541.33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10779.75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2225393.3199999998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2225393.3199999998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1898867.91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315745.65999999997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10779.75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352120.45000000019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352120.45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352120.45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16922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2026-01-29T12:38:51Z</cp:lastPrinted>
  <dcterms:created xsi:type="dcterms:W3CDTF">2022-04-01T05:14:30Z</dcterms:created>
  <dcterms:modified xsi:type="dcterms:W3CDTF">2026-01-29T12:39:08Z</dcterms:modified>
</cp:coreProperties>
</file>